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0f114bcbc09791/바탕 화면/"/>
    </mc:Choice>
  </mc:AlternateContent>
  <xr:revisionPtr revIDLastSave="1" documentId="8_{E7D64AD9-3D3C-4B35-9035-8C8D7CC5E957}" xr6:coauthVersionLast="47" xr6:coauthVersionMax="47" xr10:uidLastSave="{2BDF089A-8FE7-455E-BE97-90E789CDC1F7}"/>
  <bookViews>
    <workbookView xWindow="-23148" yWindow="-108" windowWidth="23256" windowHeight="13176" xr2:uid="{9A647CD8-AABC-48E1-A130-3021024F5985}"/>
  </bookViews>
  <sheets>
    <sheet name="2016" sheetId="2" r:id="rId1"/>
    <sheet name="2020" sheetId="3" r:id="rId2"/>
    <sheet name="리그 vs 생산" sheetId="1" r:id="rId3"/>
  </sheets>
  <externalReferences>
    <externalReference r:id="rId4"/>
    <externalReference r:id="rId5"/>
  </externalReferences>
  <definedNames>
    <definedName name="_xlnm._FilterDatabase" localSheetId="0" hidden="1">'2016'!$B$1:$G$52</definedName>
    <definedName name="_xlnm._FilterDatabase" localSheetId="1" hidden="1">'2020'!$B$1:$G$51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3" l="1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O41" i="3"/>
  <c r="N41" i="3"/>
  <c r="M41" i="3"/>
  <c r="G41" i="3"/>
  <c r="F41" i="3"/>
  <c r="Q40" i="3"/>
  <c r="P40" i="3"/>
  <c r="M40" i="3"/>
  <c r="G40" i="3"/>
  <c r="F40" i="3"/>
  <c r="Q39" i="3"/>
  <c r="P39" i="3"/>
  <c r="M39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Q41" i="3" s="1"/>
  <c r="F2" i="3"/>
  <c r="P41" i="3" s="1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O22" i="2"/>
  <c r="N22" i="2"/>
  <c r="M22" i="2"/>
  <c r="G22" i="2"/>
  <c r="F22" i="2"/>
  <c r="Q21" i="2"/>
  <c r="P21" i="2"/>
  <c r="M21" i="2"/>
  <c r="G21" i="2"/>
  <c r="F21" i="2"/>
  <c r="Q20" i="2"/>
  <c r="P20" i="2"/>
  <c r="M20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Q22" i="2" s="1"/>
  <c r="F2" i="2"/>
  <c r="P22" i="2" s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<sst xmlns="http://schemas.openxmlformats.org/spreadsheetml/2006/main" count="250" uniqueCount="72">
  <si>
    <t>년</t>
    <phoneticPr fontId="4" type="noConversion"/>
  </si>
  <si>
    <t>월</t>
    <phoneticPr fontId="4" type="noConversion"/>
  </si>
  <si>
    <t>Gas Rig</t>
    <phoneticPr fontId="4" type="noConversion"/>
  </si>
  <si>
    <t>Production</t>
    <phoneticPr fontId="4" type="noConversion"/>
  </si>
  <si>
    <t>생산/Rig(효율)</t>
    <phoneticPr fontId="4" type="noConversion"/>
  </si>
  <si>
    <t>U.S. Dry Natural Gas Production (MMcf/d) vs Rig count</t>
    <phoneticPr fontId="4" type="noConversion"/>
  </si>
  <si>
    <t>2011년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</si>
  <si>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</si>
  <si>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</si>
  <si>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</si>
  <si>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</si>
  <si>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</si>
  <si>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</si>
  <si>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</si>
  <si>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</si>
  <si>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</si>
  <si>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</si>
  <si>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</si>
  <si>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</si>
  <si>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2012년</t>
  </si>
  <si>
    <t>2013년</t>
  </si>
  <si>
    <t>2014년</t>
  </si>
  <si>
    <t>2015년</t>
  </si>
  <si>
    <t>2016년</t>
  </si>
  <si>
    <t>2017년</t>
  </si>
  <si>
    <t>2018년</t>
  </si>
  <si>
    <t>2019년</t>
  </si>
  <si>
    <t>2020년</t>
  </si>
  <si>
    <t>2021년</t>
  </si>
  <si>
    <t>2022년</t>
  </si>
  <si>
    <t>2023년</t>
  </si>
  <si>
    <r>
      <t>2024</t>
    </r>
    <r>
      <rPr>
        <sz val="10"/>
        <rFont val="Arial Unicode MS"/>
        <family val="3"/>
        <charset val="129"/>
      </rPr>
      <t>년</t>
    </r>
    <phoneticPr fontId="4" type="noConversion"/>
  </si>
  <si>
    <r>
      <t>2</t>
    </r>
    <r>
      <rPr>
        <sz val="10"/>
        <rFont val="Arial Unicode MS"/>
        <family val="3"/>
        <charset val="129"/>
      </rPr>
      <t>월</t>
    </r>
    <phoneticPr fontId="4" type="noConversion"/>
  </si>
  <si>
    <r>
      <t>*</t>
    </r>
    <r>
      <rPr>
        <sz val="10"/>
        <rFont val="Arial Unicode MS"/>
        <family val="3"/>
        <charset val="129"/>
      </rPr>
      <t>초록 : 추정치</t>
    </r>
    <phoneticPr fontId="4" type="noConversion"/>
  </si>
  <si>
    <t>date</t>
    <phoneticPr fontId="13" type="noConversion"/>
  </si>
  <si>
    <t>Price</t>
    <phoneticPr fontId="13" type="noConversion"/>
  </si>
  <si>
    <t>Storage</t>
    <phoneticPr fontId="14" type="noConversion"/>
  </si>
  <si>
    <t>5Y avg</t>
    <phoneticPr fontId="13" type="noConversion"/>
  </si>
  <si>
    <t>Surplus</t>
    <phoneticPr fontId="14" type="noConversion"/>
  </si>
  <si>
    <t>잉여율</t>
    <phoneticPr fontId="13" type="noConversion"/>
  </si>
  <si>
    <t>과공급+Low 수요</t>
    <phoneticPr fontId="4" type="noConversion"/>
  </si>
  <si>
    <t>과다 잉여재고 증가</t>
    <phoneticPr fontId="13" type="noConversion"/>
  </si>
  <si>
    <t xml:space="preserve">지속적인 가격하락 </t>
    <phoneticPr fontId="13" type="noConversion"/>
  </si>
  <si>
    <r>
      <t xml:space="preserve">잉여재고 </t>
    </r>
    <r>
      <rPr>
        <sz val="10"/>
        <color rgb="FFFF0000"/>
        <rFont val="맑은 고딕"/>
        <family val="3"/>
        <charset val="129"/>
        <scheme val="major"/>
      </rPr>
      <t>+727</t>
    </r>
    <phoneticPr fontId="13" type="noConversion"/>
  </si>
  <si>
    <t xml:space="preserve">생산 감산 개시 </t>
    <phoneticPr fontId="4" type="noConversion"/>
  </si>
  <si>
    <t xml:space="preserve">But, 잉여재고 증가. </t>
    <phoneticPr fontId="13" type="noConversion"/>
  </si>
  <si>
    <t>지속된 Low 수요로</t>
    <phoneticPr fontId="4" type="noConversion"/>
  </si>
  <si>
    <t>재고소진을 못하고</t>
    <phoneticPr fontId="13" type="noConversion"/>
  </si>
  <si>
    <t>잉여재고가 증가.</t>
    <phoneticPr fontId="4" type="noConversion"/>
  </si>
  <si>
    <t>"</t>
    <phoneticPr fontId="4" type="noConversion"/>
  </si>
  <si>
    <t>But, 가격은 반등</t>
    <phoneticPr fontId="13" type="noConversion"/>
  </si>
  <si>
    <t>Min</t>
    <phoneticPr fontId="4" type="noConversion"/>
  </si>
  <si>
    <t>Max</t>
    <phoneticPr fontId="4" type="noConversion"/>
  </si>
  <si>
    <r>
      <t xml:space="preserve">잉여재고 </t>
    </r>
    <r>
      <rPr>
        <sz val="10"/>
        <color rgb="FFFF0000"/>
        <rFont val="맑은 고딕"/>
        <family val="3"/>
        <charset val="129"/>
        <scheme val="major"/>
      </rPr>
      <t>+722</t>
    </r>
    <phoneticPr fontId="13" type="noConversion"/>
  </si>
  <si>
    <t>Avg</t>
    <phoneticPr fontId="4" type="noConversion"/>
  </si>
  <si>
    <t>2016</t>
    <phoneticPr fontId="4" type="noConversion"/>
  </si>
  <si>
    <t>감산 결과→최저생산</t>
    <phoneticPr fontId="4" type="noConversion"/>
  </si>
  <si>
    <t>잉여재고도 감소.</t>
    <phoneticPr fontId="4" type="noConversion"/>
  </si>
  <si>
    <r>
      <t xml:space="preserve">단기 최고가 </t>
    </r>
    <r>
      <rPr>
        <sz val="10"/>
        <color rgb="FF0000FF"/>
        <rFont val="맑은 고딕"/>
        <family val="3"/>
        <charset val="129"/>
        <scheme val="major"/>
      </rPr>
      <t>$2.987</t>
    </r>
    <phoneticPr fontId="4" type="noConversion"/>
  </si>
  <si>
    <r>
      <t xml:space="preserve">잉여재고 </t>
    </r>
    <r>
      <rPr>
        <sz val="10"/>
        <color rgb="FFFF0000"/>
        <rFont val="맑은 고딕"/>
        <family val="3"/>
        <charset val="129"/>
        <scheme val="major"/>
      </rPr>
      <t>+599</t>
    </r>
    <phoneticPr fontId="13" type="noConversion"/>
  </si>
  <si>
    <t>하계시즌 전력수요</t>
    <phoneticPr fontId="4" type="noConversion"/>
  </si>
  <si>
    <t>증가로 잉여재고의</t>
    <phoneticPr fontId="4" type="noConversion"/>
  </si>
  <si>
    <t>지속적인 소진</t>
    <phoneticPr fontId="4" type="noConversion"/>
  </si>
  <si>
    <r>
      <t xml:space="preserve">잉여재고 </t>
    </r>
    <r>
      <rPr>
        <sz val="10"/>
        <color rgb="FFFF0000"/>
        <rFont val="맑은 고딕"/>
        <family val="3"/>
        <charset val="129"/>
        <scheme val="major"/>
      </rPr>
      <t>+227</t>
    </r>
    <phoneticPr fontId="13" type="noConversion"/>
  </si>
  <si>
    <t>가격의 지속적 하락</t>
    <phoneticPr fontId="13" type="noConversion"/>
  </si>
  <si>
    <t xml:space="preserve">감산 결과, 6월에 </t>
    <phoneticPr fontId="4" type="noConversion"/>
  </si>
  <si>
    <t>최저생산을 기록.</t>
    <phoneticPr fontId="4" type="noConversion"/>
  </si>
  <si>
    <t>But, 코로나로 인한</t>
    <phoneticPr fontId="4" type="noConversion"/>
  </si>
  <si>
    <t>사회적 수요 붕괴</t>
    <phoneticPr fontId="4" type="noConversion"/>
  </si>
  <si>
    <t>→ 최저가 기록</t>
    <phoneticPr fontId="4" type="noConversion"/>
  </si>
  <si>
    <r>
      <t xml:space="preserve">잉여재고 </t>
    </r>
    <r>
      <rPr>
        <sz val="10"/>
        <color rgb="FFFF0000"/>
        <rFont val="맑은 고딕"/>
        <family val="3"/>
        <charset val="129"/>
        <scheme val="major"/>
      </rPr>
      <t>+429</t>
    </r>
    <phoneticPr fontId="13" type="noConversion"/>
  </si>
  <si>
    <t>소진으로 가격반등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</si>
</sst>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26" formatCode="\$#,##0.00_);[Red]\(\$#,##0.00\)"/>
    <numFmt numFmtId="176" formatCode="_(* #,##0_);_(* \(#,##0\);_(* &quot;-&quot;_);_(@_)"/>
    <numFmt numFmtId="177" formatCode="0.000"/>
    <numFmt numFmtId="178" formatCode="[Blue]\+#,##0;[Red]\-#,##0;0"/>
    <numFmt numFmtId="179" formatCode="[Blue]\+#,##0.0%;[Red]\-#,##0.0%;0.0%"/>
  </numFmts>
  <fonts count="23" x14ac:knownFonts="1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2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0"/>
      <color rgb="FF0000FF"/>
      <name val="Arial"/>
      <family val="2"/>
    </font>
    <font>
      <sz val="10"/>
      <color theme="9" tint="-0.499984740745262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rgb="FF00B050"/>
      <name val="Arial"/>
      <family val="2"/>
    </font>
    <font>
      <sz val="10"/>
      <name val="Arial Unicode MS"/>
      <family val="3"/>
      <charset val="129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0000FF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rgb="FF0000FF"/>
      <name val="맑은 고딕"/>
      <family val="3"/>
      <charset val="129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1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0" fontId="1" fillId="0" borderId="0">
      <alignment vertical="center"/>
    </xf>
    <xf numFmtId="9" fontId="2" fillId="0" borderId="0" applyFont="0" applyFill="0" applyBorder="0" applyAlignment="0" applyProtection="0"/>
    <xf numFmtId="0" fontId="1" fillId="0" borderId="0">
      <alignment vertical="center"/>
    </xf>
  </cellStyleXfs>
  <cellXfs count="8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41" fontId="0" fillId="0" borderId="1" xfId="1" applyFont="1" applyFill="1" applyBorder="1" applyAlignment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1" fontId="6" fillId="0" borderId="1" xfId="0" applyNumberFormat="1" applyFont="1" applyBorder="1"/>
    <xf numFmtId="41" fontId="6" fillId="0" borderId="1" xfId="1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6" fillId="2" borderId="1" xfId="0" applyNumberFormat="1" applyFont="1" applyFill="1" applyBorder="1"/>
    <xf numFmtId="41" fontId="6" fillId="2" borderId="1" xfId="1" applyFont="1" applyFill="1" applyBorder="1" applyAlignment="1"/>
    <xf numFmtId="41" fontId="0" fillId="2" borderId="1" xfId="1" applyFont="1" applyFill="1" applyBorder="1" applyAlignment="1"/>
    <xf numFmtId="1" fontId="0" fillId="2" borderId="1" xfId="0" applyNumberFormat="1" applyFill="1" applyBorder="1"/>
    <xf numFmtId="1" fontId="7" fillId="2" borderId="1" xfId="0" applyNumberFormat="1" applyFont="1" applyFill="1" applyBorder="1"/>
    <xf numFmtId="1" fontId="8" fillId="2" borderId="1" xfId="0" applyNumberFormat="1" applyFont="1" applyFill="1" applyBorder="1"/>
    <xf numFmtId="41" fontId="8" fillId="2" borderId="1" xfId="1" applyFont="1" applyFill="1" applyBorder="1" applyAlignment="1"/>
    <xf numFmtId="1" fontId="9" fillId="2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1" xfId="2" applyFont="1" applyFill="1" applyBorder="1"/>
    <xf numFmtId="1" fontId="2" fillId="0" borderId="1" xfId="0" applyNumberFormat="1" applyFont="1" applyBorder="1"/>
    <xf numFmtId="0" fontId="0" fillId="0" borderId="4" xfId="0" applyBorder="1" applyAlignment="1">
      <alignment horizontal="center"/>
    </xf>
    <xf numFmtId="41" fontId="10" fillId="0" borderId="1" xfId="1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4" fontId="12" fillId="0" borderId="1" xfId="3" applyNumberFormat="1" applyFont="1" applyBorder="1">
      <alignment vertical="center"/>
    </xf>
    <xf numFmtId="177" fontId="12" fillId="3" borderId="1" xfId="3" applyNumberFormat="1" applyFont="1" applyFill="1" applyBorder="1" applyAlignment="1"/>
    <xf numFmtId="176" fontId="12" fillId="4" borderId="1" xfId="2" applyFont="1" applyFill="1" applyBorder="1"/>
    <xf numFmtId="176" fontId="12" fillId="2" borderId="1" xfId="2" applyFont="1" applyFill="1" applyBorder="1"/>
    <xf numFmtId="178" fontId="12" fillId="0" borderId="1" xfId="3" applyNumberFormat="1" applyFont="1" applyBorder="1" applyAlignment="1"/>
    <xf numFmtId="179" fontId="12" fillId="0" borderId="1" xfId="4" applyNumberFormat="1" applyFont="1" applyFill="1" applyBorder="1"/>
    <xf numFmtId="179" fontId="12" fillId="0" borderId="0" xfId="4" applyNumberFormat="1" applyFont="1" applyFill="1" applyBorder="1"/>
    <xf numFmtId="0" fontId="15" fillId="0" borderId="0" xfId="3" applyFont="1">
      <alignment vertical="center"/>
    </xf>
    <xf numFmtId="0" fontId="15" fillId="0" borderId="0" xfId="5" applyFont="1">
      <alignment vertical="center"/>
    </xf>
    <xf numFmtId="14" fontId="12" fillId="5" borderId="1" xfId="3" applyNumberFormat="1" applyFont="1" applyFill="1" applyBorder="1">
      <alignment vertical="center"/>
    </xf>
    <xf numFmtId="177" fontId="16" fillId="5" borderId="1" xfId="3" applyNumberFormat="1" applyFont="1" applyFill="1" applyBorder="1" applyAlignment="1"/>
    <xf numFmtId="176" fontId="12" fillId="5" borderId="1" xfId="2" applyFont="1" applyFill="1" applyBorder="1"/>
    <xf numFmtId="178" fontId="12" fillId="5" borderId="1" xfId="3" applyNumberFormat="1" applyFont="1" applyFill="1" applyBorder="1" applyAlignment="1"/>
    <xf numFmtId="179" fontId="12" fillId="5" borderId="1" xfId="4" applyNumberFormat="1" applyFont="1" applyFill="1" applyBorder="1"/>
    <xf numFmtId="179" fontId="12" fillId="0" borderId="5" xfId="4" applyNumberFormat="1" applyFont="1" applyFill="1" applyBorder="1"/>
    <xf numFmtId="0" fontId="15" fillId="0" borderId="6" xfId="5" applyFont="1" applyBorder="1">
      <alignment vertical="center"/>
    </xf>
    <xf numFmtId="0" fontId="15" fillId="0" borderId="6" xfId="3" applyFont="1" applyBorder="1">
      <alignment vertical="center"/>
    </xf>
    <xf numFmtId="179" fontId="16" fillId="0" borderId="0" xfId="4" applyNumberFormat="1" applyFont="1" applyFill="1" applyBorder="1"/>
    <xf numFmtId="14" fontId="12" fillId="0" borderId="1" xfId="3" applyNumberFormat="1" applyFont="1" applyBorder="1" applyAlignment="1">
      <alignment horizontal="center" vertical="center"/>
    </xf>
    <xf numFmtId="177" fontId="12" fillId="3" borderId="1" xfId="3" applyNumberFormat="1" applyFont="1" applyFill="1" applyBorder="1" applyAlignment="1">
      <alignment horizontal="center"/>
    </xf>
    <xf numFmtId="176" fontId="12" fillId="4" borderId="1" xfId="2" applyFont="1" applyFill="1" applyBorder="1" applyAlignment="1">
      <alignment horizontal="center"/>
    </xf>
    <xf numFmtId="176" fontId="12" fillId="2" borderId="1" xfId="2" applyFont="1" applyFill="1" applyBorder="1" applyAlignment="1">
      <alignment horizontal="center"/>
    </xf>
    <xf numFmtId="178" fontId="12" fillId="0" borderId="1" xfId="3" applyNumberFormat="1" applyFont="1" applyBorder="1" applyAlignment="1">
      <alignment horizontal="center"/>
    </xf>
    <xf numFmtId="179" fontId="12" fillId="0" borderId="1" xfId="4" applyNumberFormat="1" applyFont="1" applyFill="1" applyBorder="1" applyAlignment="1">
      <alignment horizontal="center"/>
    </xf>
    <xf numFmtId="0" fontId="18" fillId="0" borderId="0" xfId="5" applyFont="1">
      <alignment vertical="center"/>
    </xf>
    <xf numFmtId="0" fontId="15" fillId="0" borderId="0" xfId="3" applyFont="1" applyAlignment="1">
      <alignment horizontal="center" vertical="center"/>
    </xf>
    <xf numFmtId="14" fontId="12" fillId="5" borderId="7" xfId="3" applyNumberFormat="1" applyFont="1" applyFill="1" applyBorder="1" applyAlignment="1">
      <alignment horizontal="center" vertical="center"/>
    </xf>
    <xf numFmtId="177" fontId="19" fillId="0" borderId="1" xfId="3" applyNumberFormat="1" applyFont="1" applyBorder="1" applyAlignment="1">
      <alignment horizontal="center" vertical="center"/>
    </xf>
    <xf numFmtId="176" fontId="12" fillId="4" borderId="8" xfId="2" applyFont="1" applyFill="1" applyBorder="1" applyAlignment="1">
      <alignment horizontal="center"/>
    </xf>
    <xf numFmtId="14" fontId="12" fillId="6" borderId="7" xfId="3" applyNumberFormat="1" applyFont="1" applyFill="1" applyBorder="1" applyAlignment="1">
      <alignment horizontal="center" vertical="center"/>
    </xf>
    <xf numFmtId="177" fontId="16" fillId="0" borderId="1" xfId="3" applyNumberFormat="1" applyFont="1" applyBorder="1" applyAlignment="1">
      <alignment horizontal="center" vertical="center"/>
    </xf>
    <xf numFmtId="14" fontId="20" fillId="0" borderId="7" xfId="3" quotePrefix="1" applyNumberFormat="1" applyFont="1" applyBorder="1" applyAlignment="1">
      <alignment horizontal="center" vertical="center"/>
    </xf>
    <xf numFmtId="177" fontId="21" fillId="0" borderId="1" xfId="3" applyNumberFormat="1" applyFont="1" applyBorder="1" applyAlignment="1">
      <alignment horizontal="center" vertical="center"/>
    </xf>
    <xf numFmtId="176" fontId="20" fillId="4" borderId="8" xfId="2" applyFont="1" applyFill="1" applyBorder="1" applyAlignment="1">
      <alignment horizontal="center"/>
    </xf>
    <xf numFmtId="176" fontId="20" fillId="2" borderId="1" xfId="2" applyFont="1" applyFill="1" applyBorder="1" applyAlignment="1">
      <alignment horizontal="center"/>
    </xf>
    <xf numFmtId="178" fontId="20" fillId="0" borderId="1" xfId="3" applyNumberFormat="1" applyFont="1" applyBorder="1" applyAlignment="1">
      <alignment horizontal="center"/>
    </xf>
    <xf numFmtId="179" fontId="20" fillId="0" borderId="1" xfId="4" applyNumberFormat="1" applyFont="1" applyFill="1" applyBorder="1" applyAlignment="1">
      <alignment horizontal="center"/>
    </xf>
    <xf numFmtId="177" fontId="16" fillId="3" borderId="1" xfId="3" applyNumberFormat="1" applyFont="1" applyFill="1" applyBorder="1" applyAlignment="1"/>
    <xf numFmtId="14" fontId="12" fillId="6" borderId="1" xfId="3" applyNumberFormat="1" applyFont="1" applyFill="1" applyBorder="1">
      <alignment vertical="center"/>
    </xf>
    <xf numFmtId="177" fontId="16" fillId="6" borderId="1" xfId="3" applyNumberFormat="1" applyFont="1" applyFill="1" applyBorder="1" applyAlignment="1"/>
    <xf numFmtId="176" fontId="12" fillId="6" borderId="1" xfId="2" applyFont="1" applyFill="1" applyBorder="1"/>
    <xf numFmtId="178" fontId="12" fillId="6" borderId="1" xfId="3" applyNumberFormat="1" applyFont="1" applyFill="1" applyBorder="1" applyAlignment="1"/>
    <xf numFmtId="179" fontId="12" fillId="6" borderId="1" xfId="4" applyNumberFormat="1" applyFont="1" applyFill="1" applyBorder="1"/>
    <xf numFmtId="179" fontId="12" fillId="0" borderId="0" xfId="4" applyNumberFormat="1" applyFont="1" applyFill="1" applyBorder="1" applyAlignment="1">
      <alignment horizontal="center"/>
    </xf>
    <xf numFmtId="179" fontId="20" fillId="0" borderId="0" xfId="4" applyNumberFormat="1" applyFont="1" applyFill="1" applyBorder="1" applyAlignment="1">
      <alignment horizontal="center"/>
    </xf>
    <xf numFmtId="26" fontId="15" fillId="0" borderId="0" xfId="3" applyNumberFormat="1" applyFont="1">
      <alignment vertical="center"/>
    </xf>
    <xf numFmtId="0" fontId="16" fillId="0" borderId="0" xfId="5" applyFont="1">
      <alignment vertical="center"/>
    </xf>
    <xf numFmtId="0" fontId="16" fillId="0" borderId="0" xfId="3" applyFont="1">
      <alignment vertical="center"/>
    </xf>
    <xf numFmtId="179" fontId="12" fillId="0" borderId="9" xfId="4" applyNumberFormat="1" applyFont="1" applyFill="1" applyBorder="1"/>
    <xf numFmtId="177" fontId="20" fillId="0" borderId="1" xfId="3" applyNumberFormat="1" applyFont="1" applyBorder="1" applyAlignment="1">
      <alignment horizontal="center" vertical="center"/>
    </xf>
  </cellXfs>
  <cellStyles count="6">
    <cellStyle name="백분율 2" xfId="4" xr:uid="{C2EA7B1A-E7EE-4832-8319-10E3BB34CAC8}"/>
    <cellStyle name="쉼표 [0]" xfId="1" builtinId="6"/>
    <cellStyle name="쉼표 [0] 2" xfId="2" xr:uid="{AC860C00-02B6-4498-90C5-4E0F173AB063}"/>
    <cellStyle name="표준" xfId="0" builtinId="0"/>
    <cellStyle name="표준 3" xfId="3" xr:uid="{CAC97D82-4C50-475A-80C0-3F1EE8616285}"/>
    <cellStyle name="표준 3 3" xfId="5" xr:uid="{4D2CADD0-9821-4035-B63B-1AB56FDEB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2016 </a:t>
            </a:r>
            <a:r>
              <a:rPr lang="ko-KR" altLang="en-US"/>
              <a:t>천연가스 선물가격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'2016'!$D$1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'2016'!$B$2:$B$52</c:f>
              <c:numCache>
                <c:formatCode>m/d/yyyy</c:formatCode>
                <c:ptCount val="51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42461</c:v>
                </c:pt>
                <c:pt idx="12">
                  <c:v>42468</c:v>
                </c:pt>
                <c:pt idx="13">
                  <c:v>42475</c:v>
                </c:pt>
                <c:pt idx="14">
                  <c:v>42482</c:v>
                </c:pt>
                <c:pt idx="15">
                  <c:v>42489</c:v>
                </c:pt>
                <c:pt idx="16">
                  <c:v>42496</c:v>
                </c:pt>
                <c:pt idx="17">
                  <c:v>42503</c:v>
                </c:pt>
                <c:pt idx="18">
                  <c:v>42510</c:v>
                </c:pt>
                <c:pt idx="19">
                  <c:v>42517</c:v>
                </c:pt>
                <c:pt idx="20">
                  <c:v>42524</c:v>
                </c:pt>
                <c:pt idx="21">
                  <c:v>42531</c:v>
                </c:pt>
                <c:pt idx="22">
                  <c:v>42538</c:v>
                </c:pt>
                <c:pt idx="23">
                  <c:v>42545</c:v>
                </c:pt>
                <c:pt idx="24">
                  <c:v>42552</c:v>
                </c:pt>
                <c:pt idx="25">
                  <c:v>42559</c:v>
                </c:pt>
                <c:pt idx="26">
                  <c:v>42566</c:v>
                </c:pt>
                <c:pt idx="27">
                  <c:v>42573</c:v>
                </c:pt>
                <c:pt idx="28">
                  <c:v>42580</c:v>
                </c:pt>
                <c:pt idx="29">
                  <c:v>42587</c:v>
                </c:pt>
                <c:pt idx="30">
                  <c:v>42594</c:v>
                </c:pt>
                <c:pt idx="31">
                  <c:v>42601</c:v>
                </c:pt>
                <c:pt idx="32">
                  <c:v>42608</c:v>
                </c:pt>
                <c:pt idx="33">
                  <c:v>42615</c:v>
                </c:pt>
                <c:pt idx="34">
                  <c:v>42622</c:v>
                </c:pt>
                <c:pt idx="35">
                  <c:v>42629</c:v>
                </c:pt>
                <c:pt idx="36">
                  <c:v>42636</c:v>
                </c:pt>
                <c:pt idx="37">
                  <c:v>42643</c:v>
                </c:pt>
                <c:pt idx="38">
                  <c:v>42650</c:v>
                </c:pt>
                <c:pt idx="39">
                  <c:v>42657</c:v>
                </c:pt>
                <c:pt idx="40">
                  <c:v>42664</c:v>
                </c:pt>
                <c:pt idx="41">
                  <c:v>42671</c:v>
                </c:pt>
                <c:pt idx="42">
                  <c:v>42678</c:v>
                </c:pt>
                <c:pt idx="43">
                  <c:v>42685</c:v>
                </c:pt>
                <c:pt idx="44">
                  <c:v>42692</c:v>
                </c:pt>
                <c:pt idx="45">
                  <c:v>42699</c:v>
                </c:pt>
                <c:pt idx="46">
                  <c:v>42706</c:v>
                </c:pt>
                <c:pt idx="47">
                  <c:v>42713</c:v>
                </c:pt>
                <c:pt idx="48">
                  <c:v>42720</c:v>
                </c:pt>
                <c:pt idx="49">
                  <c:v>42727</c:v>
                </c:pt>
                <c:pt idx="50">
                  <c:v>42734</c:v>
                </c:pt>
              </c:numCache>
            </c:numRef>
          </c:cat>
          <c:val>
            <c:numRef>
              <c:f>'2016'!$D$2:$D$52</c:f>
              <c:numCache>
                <c:formatCode>_(* #,##0_);_(* \(#,##0\);_(* "-"_);_(@_)</c:formatCode>
                <c:ptCount val="51"/>
                <c:pt idx="0">
                  <c:v>3475</c:v>
                </c:pt>
                <c:pt idx="1">
                  <c:v>3297</c:v>
                </c:pt>
                <c:pt idx="2">
                  <c:v>3086</c:v>
                </c:pt>
                <c:pt idx="3">
                  <c:v>2934</c:v>
                </c:pt>
                <c:pt idx="4">
                  <c:v>2864</c:v>
                </c:pt>
                <c:pt idx="5">
                  <c:v>2701</c:v>
                </c:pt>
                <c:pt idx="6">
                  <c:v>2584</c:v>
                </c:pt>
                <c:pt idx="7">
                  <c:v>2536</c:v>
                </c:pt>
                <c:pt idx="8">
                  <c:v>2479</c:v>
                </c:pt>
                <c:pt idx="9">
                  <c:v>2478</c:v>
                </c:pt>
                <c:pt idx="10">
                  <c:v>2493</c:v>
                </c:pt>
                <c:pt idx="11">
                  <c:v>2480</c:v>
                </c:pt>
                <c:pt idx="12">
                  <c:v>2477</c:v>
                </c:pt>
                <c:pt idx="13">
                  <c:v>2484</c:v>
                </c:pt>
                <c:pt idx="14">
                  <c:v>2557</c:v>
                </c:pt>
                <c:pt idx="15">
                  <c:v>2625</c:v>
                </c:pt>
                <c:pt idx="16">
                  <c:v>2681</c:v>
                </c:pt>
                <c:pt idx="17">
                  <c:v>2754</c:v>
                </c:pt>
                <c:pt idx="18">
                  <c:v>2825</c:v>
                </c:pt>
                <c:pt idx="19">
                  <c:v>2907</c:v>
                </c:pt>
                <c:pt idx="20">
                  <c:v>2972</c:v>
                </c:pt>
                <c:pt idx="21">
                  <c:v>3041</c:v>
                </c:pt>
                <c:pt idx="22">
                  <c:v>3103</c:v>
                </c:pt>
                <c:pt idx="23">
                  <c:v>3140</c:v>
                </c:pt>
                <c:pt idx="24">
                  <c:v>3179</c:v>
                </c:pt>
                <c:pt idx="25">
                  <c:v>3243</c:v>
                </c:pt>
                <c:pt idx="26">
                  <c:v>3277</c:v>
                </c:pt>
                <c:pt idx="27">
                  <c:v>3294</c:v>
                </c:pt>
                <c:pt idx="28">
                  <c:v>3288</c:v>
                </c:pt>
                <c:pt idx="29">
                  <c:v>3317</c:v>
                </c:pt>
                <c:pt idx="30">
                  <c:v>3339</c:v>
                </c:pt>
                <c:pt idx="31">
                  <c:v>3350</c:v>
                </c:pt>
                <c:pt idx="32">
                  <c:v>3401</c:v>
                </c:pt>
                <c:pt idx="33">
                  <c:v>3437</c:v>
                </c:pt>
                <c:pt idx="34">
                  <c:v>3499</c:v>
                </c:pt>
                <c:pt idx="35">
                  <c:v>3551</c:v>
                </c:pt>
                <c:pt idx="36">
                  <c:v>3600</c:v>
                </c:pt>
                <c:pt idx="37">
                  <c:v>3680</c:v>
                </c:pt>
                <c:pt idx="38">
                  <c:v>3759</c:v>
                </c:pt>
                <c:pt idx="39">
                  <c:v>3836</c:v>
                </c:pt>
                <c:pt idx="40">
                  <c:v>3909</c:v>
                </c:pt>
                <c:pt idx="41">
                  <c:v>3963</c:v>
                </c:pt>
                <c:pt idx="42">
                  <c:v>4017</c:v>
                </c:pt>
                <c:pt idx="43">
                  <c:v>4047</c:v>
                </c:pt>
                <c:pt idx="44">
                  <c:v>4045</c:v>
                </c:pt>
                <c:pt idx="45">
                  <c:v>3995</c:v>
                </c:pt>
                <c:pt idx="46">
                  <c:v>3953</c:v>
                </c:pt>
                <c:pt idx="47">
                  <c:v>3806</c:v>
                </c:pt>
                <c:pt idx="48">
                  <c:v>3597</c:v>
                </c:pt>
                <c:pt idx="49">
                  <c:v>3360</c:v>
                </c:pt>
                <c:pt idx="50">
                  <c:v>3311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7-428D-ACBC-665F8706825E}"/>
            </c:ext>
          </c:extLst>
        </c:ser>
        <c:ser>
          <c:idx val="2"/>
          <c:order val="2"/>
          <c:tx>
            <c:strRef>
              <c:f>'2016'!$E$1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'2016'!$B$2:$B$52</c:f>
              <c:numCache>
                <c:formatCode>m/d/yyyy</c:formatCode>
                <c:ptCount val="51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42461</c:v>
                </c:pt>
                <c:pt idx="12">
                  <c:v>42468</c:v>
                </c:pt>
                <c:pt idx="13">
                  <c:v>42475</c:v>
                </c:pt>
                <c:pt idx="14">
                  <c:v>42482</c:v>
                </c:pt>
                <c:pt idx="15">
                  <c:v>42489</c:v>
                </c:pt>
                <c:pt idx="16">
                  <c:v>42496</c:v>
                </c:pt>
                <c:pt idx="17">
                  <c:v>42503</c:v>
                </c:pt>
                <c:pt idx="18">
                  <c:v>42510</c:v>
                </c:pt>
                <c:pt idx="19">
                  <c:v>42517</c:v>
                </c:pt>
                <c:pt idx="20">
                  <c:v>42524</c:v>
                </c:pt>
                <c:pt idx="21">
                  <c:v>42531</c:v>
                </c:pt>
                <c:pt idx="22">
                  <c:v>42538</c:v>
                </c:pt>
                <c:pt idx="23">
                  <c:v>42545</c:v>
                </c:pt>
                <c:pt idx="24">
                  <c:v>42552</c:v>
                </c:pt>
                <c:pt idx="25">
                  <c:v>42559</c:v>
                </c:pt>
                <c:pt idx="26">
                  <c:v>42566</c:v>
                </c:pt>
                <c:pt idx="27">
                  <c:v>42573</c:v>
                </c:pt>
                <c:pt idx="28">
                  <c:v>42580</c:v>
                </c:pt>
                <c:pt idx="29">
                  <c:v>42587</c:v>
                </c:pt>
                <c:pt idx="30">
                  <c:v>42594</c:v>
                </c:pt>
                <c:pt idx="31">
                  <c:v>42601</c:v>
                </c:pt>
                <c:pt idx="32">
                  <c:v>42608</c:v>
                </c:pt>
                <c:pt idx="33">
                  <c:v>42615</c:v>
                </c:pt>
                <c:pt idx="34">
                  <c:v>42622</c:v>
                </c:pt>
                <c:pt idx="35">
                  <c:v>42629</c:v>
                </c:pt>
                <c:pt idx="36">
                  <c:v>42636</c:v>
                </c:pt>
                <c:pt idx="37">
                  <c:v>42643</c:v>
                </c:pt>
                <c:pt idx="38">
                  <c:v>42650</c:v>
                </c:pt>
                <c:pt idx="39">
                  <c:v>42657</c:v>
                </c:pt>
                <c:pt idx="40">
                  <c:v>42664</c:v>
                </c:pt>
                <c:pt idx="41">
                  <c:v>42671</c:v>
                </c:pt>
                <c:pt idx="42">
                  <c:v>42678</c:v>
                </c:pt>
                <c:pt idx="43">
                  <c:v>42685</c:v>
                </c:pt>
                <c:pt idx="44">
                  <c:v>42692</c:v>
                </c:pt>
                <c:pt idx="45">
                  <c:v>42699</c:v>
                </c:pt>
                <c:pt idx="46">
                  <c:v>42706</c:v>
                </c:pt>
                <c:pt idx="47">
                  <c:v>42713</c:v>
                </c:pt>
                <c:pt idx="48">
                  <c:v>42720</c:v>
                </c:pt>
                <c:pt idx="49">
                  <c:v>42727</c:v>
                </c:pt>
                <c:pt idx="50">
                  <c:v>42734</c:v>
                </c:pt>
              </c:numCache>
            </c:numRef>
          </c:cat>
          <c:val>
            <c:numRef>
              <c:f>'2016'!$E$2:$E$52</c:f>
              <c:numCache>
                <c:formatCode>_(* #,##0_);_(* \(#,##0\);_(* "-"_);_(@_)</c:formatCode>
                <c:ptCount val="51"/>
                <c:pt idx="0">
                  <c:v>3001</c:v>
                </c:pt>
                <c:pt idx="1">
                  <c:v>2824</c:v>
                </c:pt>
                <c:pt idx="2">
                  <c:v>2654</c:v>
                </c:pt>
                <c:pt idx="3">
                  <c:v>2489</c:v>
                </c:pt>
                <c:pt idx="4">
                  <c:v>2321</c:v>
                </c:pt>
                <c:pt idx="5">
                  <c:v>2151</c:v>
                </c:pt>
                <c:pt idx="6">
                  <c:v>2007</c:v>
                </c:pt>
                <c:pt idx="7">
                  <c:v>1870</c:v>
                </c:pt>
                <c:pt idx="8">
                  <c:v>1752</c:v>
                </c:pt>
                <c:pt idx="9">
                  <c:v>1671</c:v>
                </c:pt>
                <c:pt idx="10">
                  <c:v>1647</c:v>
                </c:pt>
                <c:pt idx="11">
                  <c:v>1606</c:v>
                </c:pt>
                <c:pt idx="12">
                  <c:v>1628</c:v>
                </c:pt>
                <c:pt idx="13">
                  <c:v>1673</c:v>
                </c:pt>
                <c:pt idx="14">
                  <c:v>1725</c:v>
                </c:pt>
                <c:pt idx="15">
                  <c:v>1789</c:v>
                </c:pt>
                <c:pt idx="16">
                  <c:v>1868</c:v>
                </c:pt>
                <c:pt idx="17">
                  <c:v>1959</c:v>
                </c:pt>
                <c:pt idx="18">
                  <c:v>2056</c:v>
                </c:pt>
                <c:pt idx="19">
                  <c:v>2154</c:v>
                </c:pt>
                <c:pt idx="20">
                  <c:v>2250</c:v>
                </c:pt>
                <c:pt idx="21">
                  <c:v>2337</c:v>
                </c:pt>
                <c:pt idx="22">
                  <c:v>2425</c:v>
                </c:pt>
                <c:pt idx="23">
                  <c:v>2503</c:v>
                </c:pt>
                <c:pt idx="24">
                  <c:v>2580</c:v>
                </c:pt>
                <c:pt idx="25">
                  <c:v>2657</c:v>
                </c:pt>
                <c:pt idx="26">
                  <c:v>2718</c:v>
                </c:pt>
                <c:pt idx="27">
                  <c:v>2770</c:v>
                </c:pt>
                <c:pt idx="28">
                  <c:v>2824</c:v>
                </c:pt>
                <c:pt idx="29">
                  <c:v>2877</c:v>
                </c:pt>
                <c:pt idx="30">
                  <c:v>2934</c:v>
                </c:pt>
                <c:pt idx="31">
                  <c:v>3000</c:v>
                </c:pt>
                <c:pt idx="32">
                  <c:v>3067</c:v>
                </c:pt>
                <c:pt idx="33">
                  <c:v>3131</c:v>
                </c:pt>
                <c:pt idx="34">
                  <c:v>3200</c:v>
                </c:pt>
                <c:pt idx="35">
                  <c:v>3283</c:v>
                </c:pt>
                <c:pt idx="36">
                  <c:v>3380</c:v>
                </c:pt>
                <c:pt idx="37">
                  <c:v>3475</c:v>
                </c:pt>
                <c:pt idx="38">
                  <c:v>3567</c:v>
                </c:pt>
                <c:pt idx="39">
                  <c:v>3651</c:v>
                </c:pt>
                <c:pt idx="40">
                  <c:v>3727</c:v>
                </c:pt>
                <c:pt idx="41">
                  <c:v>3790</c:v>
                </c:pt>
                <c:pt idx="42">
                  <c:v>3828</c:v>
                </c:pt>
                <c:pt idx="43">
                  <c:v>3831</c:v>
                </c:pt>
                <c:pt idx="44">
                  <c:v>3804</c:v>
                </c:pt>
                <c:pt idx="45">
                  <c:v>3760</c:v>
                </c:pt>
                <c:pt idx="46">
                  <c:v>3699</c:v>
                </c:pt>
                <c:pt idx="47">
                  <c:v>3620</c:v>
                </c:pt>
                <c:pt idx="48">
                  <c:v>3519</c:v>
                </c:pt>
                <c:pt idx="49">
                  <c:v>3439</c:v>
                </c:pt>
                <c:pt idx="50">
                  <c:v>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7-428D-ACBC-665F8706825E}"/>
            </c:ext>
          </c:extLst>
        </c:ser>
        <c:ser>
          <c:idx val="3"/>
          <c:order val="3"/>
          <c:tx>
            <c:strRef>
              <c:f>'2016'!$F$1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'2016'!$B$2:$B$52</c:f>
              <c:numCache>
                <c:formatCode>m/d/yyyy</c:formatCode>
                <c:ptCount val="51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42461</c:v>
                </c:pt>
                <c:pt idx="12">
                  <c:v>42468</c:v>
                </c:pt>
                <c:pt idx="13">
                  <c:v>42475</c:v>
                </c:pt>
                <c:pt idx="14">
                  <c:v>42482</c:v>
                </c:pt>
                <c:pt idx="15">
                  <c:v>42489</c:v>
                </c:pt>
                <c:pt idx="16">
                  <c:v>42496</c:v>
                </c:pt>
                <c:pt idx="17">
                  <c:v>42503</c:v>
                </c:pt>
                <c:pt idx="18">
                  <c:v>42510</c:v>
                </c:pt>
                <c:pt idx="19">
                  <c:v>42517</c:v>
                </c:pt>
                <c:pt idx="20">
                  <c:v>42524</c:v>
                </c:pt>
                <c:pt idx="21">
                  <c:v>42531</c:v>
                </c:pt>
                <c:pt idx="22">
                  <c:v>42538</c:v>
                </c:pt>
                <c:pt idx="23">
                  <c:v>42545</c:v>
                </c:pt>
                <c:pt idx="24">
                  <c:v>42552</c:v>
                </c:pt>
                <c:pt idx="25">
                  <c:v>42559</c:v>
                </c:pt>
                <c:pt idx="26">
                  <c:v>42566</c:v>
                </c:pt>
                <c:pt idx="27">
                  <c:v>42573</c:v>
                </c:pt>
                <c:pt idx="28">
                  <c:v>42580</c:v>
                </c:pt>
                <c:pt idx="29">
                  <c:v>42587</c:v>
                </c:pt>
                <c:pt idx="30">
                  <c:v>42594</c:v>
                </c:pt>
                <c:pt idx="31">
                  <c:v>42601</c:v>
                </c:pt>
                <c:pt idx="32">
                  <c:v>42608</c:v>
                </c:pt>
                <c:pt idx="33">
                  <c:v>42615</c:v>
                </c:pt>
                <c:pt idx="34">
                  <c:v>42622</c:v>
                </c:pt>
                <c:pt idx="35">
                  <c:v>42629</c:v>
                </c:pt>
                <c:pt idx="36">
                  <c:v>42636</c:v>
                </c:pt>
                <c:pt idx="37">
                  <c:v>42643</c:v>
                </c:pt>
                <c:pt idx="38">
                  <c:v>42650</c:v>
                </c:pt>
                <c:pt idx="39">
                  <c:v>42657</c:v>
                </c:pt>
                <c:pt idx="40">
                  <c:v>42664</c:v>
                </c:pt>
                <c:pt idx="41">
                  <c:v>42671</c:v>
                </c:pt>
                <c:pt idx="42">
                  <c:v>42678</c:v>
                </c:pt>
                <c:pt idx="43">
                  <c:v>42685</c:v>
                </c:pt>
                <c:pt idx="44">
                  <c:v>42692</c:v>
                </c:pt>
                <c:pt idx="45">
                  <c:v>42699</c:v>
                </c:pt>
                <c:pt idx="46">
                  <c:v>42706</c:v>
                </c:pt>
                <c:pt idx="47">
                  <c:v>42713</c:v>
                </c:pt>
                <c:pt idx="48">
                  <c:v>42720</c:v>
                </c:pt>
                <c:pt idx="49">
                  <c:v>42727</c:v>
                </c:pt>
                <c:pt idx="50">
                  <c:v>42734</c:v>
                </c:pt>
              </c:numCache>
            </c:numRef>
          </c:cat>
          <c:val>
            <c:numRef>
              <c:f>'2016'!$F$2:$F$52</c:f>
              <c:numCache>
                <c:formatCode>[Blue]\+#,##0;[Red]\-#,##0;0</c:formatCode>
                <c:ptCount val="51"/>
                <c:pt idx="0">
                  <c:v>474</c:v>
                </c:pt>
                <c:pt idx="1">
                  <c:v>473</c:v>
                </c:pt>
                <c:pt idx="2">
                  <c:v>432</c:v>
                </c:pt>
                <c:pt idx="3">
                  <c:v>445</c:v>
                </c:pt>
                <c:pt idx="4">
                  <c:v>543</c:v>
                </c:pt>
                <c:pt idx="5">
                  <c:v>550</c:v>
                </c:pt>
                <c:pt idx="6">
                  <c:v>577</c:v>
                </c:pt>
                <c:pt idx="7">
                  <c:v>666</c:v>
                </c:pt>
                <c:pt idx="8">
                  <c:v>727</c:v>
                </c:pt>
                <c:pt idx="9">
                  <c:v>807</c:v>
                </c:pt>
                <c:pt idx="10">
                  <c:v>846</c:v>
                </c:pt>
                <c:pt idx="11">
                  <c:v>874</c:v>
                </c:pt>
                <c:pt idx="12">
                  <c:v>849</c:v>
                </c:pt>
                <c:pt idx="13">
                  <c:v>811</c:v>
                </c:pt>
                <c:pt idx="14">
                  <c:v>832</c:v>
                </c:pt>
                <c:pt idx="15">
                  <c:v>836</c:v>
                </c:pt>
                <c:pt idx="16">
                  <c:v>813</c:v>
                </c:pt>
                <c:pt idx="17">
                  <c:v>795</c:v>
                </c:pt>
                <c:pt idx="18">
                  <c:v>769</c:v>
                </c:pt>
                <c:pt idx="19">
                  <c:v>753</c:v>
                </c:pt>
                <c:pt idx="20">
                  <c:v>722</c:v>
                </c:pt>
                <c:pt idx="21">
                  <c:v>704</c:v>
                </c:pt>
                <c:pt idx="22">
                  <c:v>678</c:v>
                </c:pt>
                <c:pt idx="23">
                  <c:v>637</c:v>
                </c:pt>
                <c:pt idx="24">
                  <c:v>599</c:v>
                </c:pt>
                <c:pt idx="25">
                  <c:v>586</c:v>
                </c:pt>
                <c:pt idx="26">
                  <c:v>559</c:v>
                </c:pt>
                <c:pt idx="27">
                  <c:v>524</c:v>
                </c:pt>
                <c:pt idx="28">
                  <c:v>464</c:v>
                </c:pt>
                <c:pt idx="29">
                  <c:v>440</c:v>
                </c:pt>
                <c:pt idx="30">
                  <c:v>405</c:v>
                </c:pt>
                <c:pt idx="31">
                  <c:v>350</c:v>
                </c:pt>
                <c:pt idx="32">
                  <c:v>334</c:v>
                </c:pt>
                <c:pt idx="33">
                  <c:v>306</c:v>
                </c:pt>
                <c:pt idx="34">
                  <c:v>299</c:v>
                </c:pt>
                <c:pt idx="35">
                  <c:v>268</c:v>
                </c:pt>
                <c:pt idx="36">
                  <c:v>220</c:v>
                </c:pt>
                <c:pt idx="37">
                  <c:v>205</c:v>
                </c:pt>
                <c:pt idx="38">
                  <c:v>192</c:v>
                </c:pt>
                <c:pt idx="39">
                  <c:v>185</c:v>
                </c:pt>
                <c:pt idx="40">
                  <c:v>182</c:v>
                </c:pt>
                <c:pt idx="41">
                  <c:v>173</c:v>
                </c:pt>
                <c:pt idx="42">
                  <c:v>189</c:v>
                </c:pt>
                <c:pt idx="43">
                  <c:v>216</c:v>
                </c:pt>
                <c:pt idx="44">
                  <c:v>241</c:v>
                </c:pt>
                <c:pt idx="45">
                  <c:v>235</c:v>
                </c:pt>
                <c:pt idx="46">
                  <c:v>254</c:v>
                </c:pt>
                <c:pt idx="47">
                  <c:v>186</c:v>
                </c:pt>
                <c:pt idx="48">
                  <c:v>78</c:v>
                </c:pt>
                <c:pt idx="49">
                  <c:v>-79</c:v>
                </c:pt>
                <c:pt idx="50">
                  <c:v>-21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7-428D-ACBC-665F8706825E}"/>
            </c:ext>
          </c:extLst>
        </c:ser>
        <c:ser>
          <c:idx val="4"/>
          <c:order val="4"/>
          <c:tx>
            <c:strRef>
              <c:f>'2016'!$G$1</c:f>
              <c:strCache>
                <c:ptCount val="1"/>
                <c:pt idx="0">
                  <c:v>잉여율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'2016'!$B$2:$B$52</c:f>
              <c:numCache>
                <c:formatCode>m/d/yyyy</c:formatCode>
                <c:ptCount val="51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42461</c:v>
                </c:pt>
                <c:pt idx="12">
                  <c:v>42468</c:v>
                </c:pt>
                <c:pt idx="13">
                  <c:v>42475</c:v>
                </c:pt>
                <c:pt idx="14">
                  <c:v>42482</c:v>
                </c:pt>
                <c:pt idx="15">
                  <c:v>42489</c:v>
                </c:pt>
                <c:pt idx="16">
                  <c:v>42496</c:v>
                </c:pt>
                <c:pt idx="17">
                  <c:v>42503</c:v>
                </c:pt>
                <c:pt idx="18">
                  <c:v>42510</c:v>
                </c:pt>
                <c:pt idx="19">
                  <c:v>42517</c:v>
                </c:pt>
                <c:pt idx="20">
                  <c:v>42524</c:v>
                </c:pt>
                <c:pt idx="21">
                  <c:v>42531</c:v>
                </c:pt>
                <c:pt idx="22">
                  <c:v>42538</c:v>
                </c:pt>
                <c:pt idx="23">
                  <c:v>42545</c:v>
                </c:pt>
                <c:pt idx="24">
                  <c:v>42552</c:v>
                </c:pt>
                <c:pt idx="25">
                  <c:v>42559</c:v>
                </c:pt>
                <c:pt idx="26">
                  <c:v>42566</c:v>
                </c:pt>
                <c:pt idx="27">
                  <c:v>42573</c:v>
                </c:pt>
                <c:pt idx="28">
                  <c:v>42580</c:v>
                </c:pt>
                <c:pt idx="29">
                  <c:v>42587</c:v>
                </c:pt>
                <c:pt idx="30">
                  <c:v>42594</c:v>
                </c:pt>
                <c:pt idx="31">
                  <c:v>42601</c:v>
                </c:pt>
                <c:pt idx="32">
                  <c:v>42608</c:v>
                </c:pt>
                <c:pt idx="33">
                  <c:v>42615</c:v>
                </c:pt>
                <c:pt idx="34">
                  <c:v>42622</c:v>
                </c:pt>
                <c:pt idx="35">
                  <c:v>42629</c:v>
                </c:pt>
                <c:pt idx="36">
                  <c:v>42636</c:v>
                </c:pt>
                <c:pt idx="37">
                  <c:v>42643</c:v>
                </c:pt>
                <c:pt idx="38">
                  <c:v>42650</c:v>
                </c:pt>
                <c:pt idx="39">
                  <c:v>42657</c:v>
                </c:pt>
                <c:pt idx="40">
                  <c:v>42664</c:v>
                </c:pt>
                <c:pt idx="41">
                  <c:v>42671</c:v>
                </c:pt>
                <c:pt idx="42">
                  <c:v>42678</c:v>
                </c:pt>
                <c:pt idx="43">
                  <c:v>42685</c:v>
                </c:pt>
                <c:pt idx="44">
                  <c:v>42692</c:v>
                </c:pt>
                <c:pt idx="45">
                  <c:v>42699</c:v>
                </c:pt>
                <c:pt idx="46">
                  <c:v>42706</c:v>
                </c:pt>
                <c:pt idx="47">
                  <c:v>42713</c:v>
                </c:pt>
                <c:pt idx="48">
                  <c:v>42720</c:v>
                </c:pt>
                <c:pt idx="49">
                  <c:v>42727</c:v>
                </c:pt>
                <c:pt idx="50">
                  <c:v>42734</c:v>
                </c:pt>
              </c:numCache>
            </c:numRef>
          </c:cat>
          <c:val>
            <c:numRef>
              <c:f>'2016'!$G$2:$G$52</c:f>
              <c:numCache>
                <c:formatCode>[Blue]\+#,##0.0%;[Red]\-#,##0.0%;0.0%</c:formatCode>
                <c:ptCount val="51"/>
                <c:pt idx="0">
                  <c:v>0.15794735088303899</c:v>
                </c:pt>
                <c:pt idx="1">
                  <c:v>0.1674929178470255</c:v>
                </c:pt>
                <c:pt idx="2">
                  <c:v>0.16277317256970611</c:v>
                </c:pt>
                <c:pt idx="3">
                  <c:v>0.17878666130976295</c:v>
                </c:pt>
                <c:pt idx="4">
                  <c:v>0.23395088323998275</c:v>
                </c:pt>
                <c:pt idx="5">
                  <c:v>0.25569502556950258</c:v>
                </c:pt>
                <c:pt idx="6">
                  <c:v>0.28749377179870456</c:v>
                </c:pt>
                <c:pt idx="7">
                  <c:v>0.35614973262032085</c:v>
                </c:pt>
                <c:pt idx="8">
                  <c:v>0.41495433789954339</c:v>
                </c:pt>
                <c:pt idx="9">
                  <c:v>0.48294434470377018</c:v>
                </c:pt>
                <c:pt idx="10">
                  <c:v>0.51366120218579236</c:v>
                </c:pt>
                <c:pt idx="11">
                  <c:v>0.54420921544209211</c:v>
                </c:pt>
                <c:pt idx="12">
                  <c:v>0.52149877149877155</c:v>
                </c:pt>
                <c:pt idx="13">
                  <c:v>0.4847579199043634</c:v>
                </c:pt>
                <c:pt idx="14">
                  <c:v>0.48231884057971014</c:v>
                </c:pt>
                <c:pt idx="15">
                  <c:v>0.46730016769144772</c:v>
                </c:pt>
                <c:pt idx="16">
                  <c:v>0.43522483940042828</c:v>
                </c:pt>
                <c:pt idx="17">
                  <c:v>0.40581929555895863</c:v>
                </c:pt>
                <c:pt idx="18">
                  <c:v>0.37402723735408561</c:v>
                </c:pt>
                <c:pt idx="19">
                  <c:v>0.34958217270194986</c:v>
                </c:pt>
                <c:pt idx="20">
                  <c:v>0.32088888888888889</c:v>
                </c:pt>
                <c:pt idx="21">
                  <c:v>0.30124090714591356</c:v>
                </c:pt>
                <c:pt idx="22">
                  <c:v>0.27958762886597938</c:v>
                </c:pt>
                <c:pt idx="23">
                  <c:v>0.25449460647223332</c:v>
                </c:pt>
                <c:pt idx="24">
                  <c:v>0.23217054263565892</c:v>
                </c:pt>
                <c:pt idx="25">
                  <c:v>0.22054949190816711</c:v>
                </c:pt>
                <c:pt idx="26">
                  <c:v>0.20566593083149373</c:v>
                </c:pt>
                <c:pt idx="27">
                  <c:v>0.1891696750902527</c:v>
                </c:pt>
                <c:pt idx="28">
                  <c:v>0.1643059490084986</c:v>
                </c:pt>
                <c:pt idx="29">
                  <c:v>0.15293708724365659</c:v>
                </c:pt>
                <c:pt idx="30">
                  <c:v>0.13803680981595093</c:v>
                </c:pt>
                <c:pt idx="31">
                  <c:v>0.11666666666666667</c:v>
                </c:pt>
                <c:pt idx="32">
                  <c:v>0.10890120639060971</c:v>
                </c:pt>
                <c:pt idx="33">
                  <c:v>9.773235388054935E-2</c:v>
                </c:pt>
                <c:pt idx="34">
                  <c:v>9.3437500000000007E-2</c:v>
                </c:pt>
                <c:pt idx="35">
                  <c:v>8.1632653061224483E-2</c:v>
                </c:pt>
                <c:pt idx="36">
                  <c:v>6.5088757396449703E-2</c:v>
                </c:pt>
                <c:pt idx="37">
                  <c:v>5.8992805755395686E-2</c:v>
                </c:pt>
                <c:pt idx="38">
                  <c:v>5.3826745164003362E-2</c:v>
                </c:pt>
                <c:pt idx="39">
                  <c:v>5.0671049027663652E-2</c:v>
                </c:pt>
                <c:pt idx="40">
                  <c:v>4.8832841427421517E-2</c:v>
                </c:pt>
                <c:pt idx="41">
                  <c:v>4.5646437994722955E-2</c:v>
                </c:pt>
                <c:pt idx="42">
                  <c:v>4.9373040752351098E-2</c:v>
                </c:pt>
                <c:pt idx="43">
                  <c:v>5.6382145653876274E-2</c:v>
                </c:pt>
                <c:pt idx="44">
                  <c:v>6.3354363827549942E-2</c:v>
                </c:pt>
                <c:pt idx="45">
                  <c:v>6.25E-2</c:v>
                </c:pt>
                <c:pt idx="46">
                  <c:v>6.8667207353338741E-2</c:v>
                </c:pt>
                <c:pt idx="47">
                  <c:v>5.1381215469613259E-2</c:v>
                </c:pt>
                <c:pt idx="48">
                  <c:v>2.2165387894288149E-2</c:v>
                </c:pt>
                <c:pt idx="49">
                  <c:v>-2.2971794126199478E-2</c:v>
                </c:pt>
                <c:pt idx="50">
                  <c:v>-6.3025210084033615E-3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7-428D-ACBC-665F8706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0736"/>
        <c:axId val="145782272"/>
      </c:lineChart>
      <c:lineChart>
        <c:grouping val="standard"/>
        <c:varyColors val="0"/>
        <c:ser>
          <c:idx val="0"/>
          <c:order val="0"/>
          <c:tx>
            <c:strRef>
              <c:f>'2016'!$C$1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'2016'!$B$2:$B$52</c:f>
              <c:numCache>
                <c:formatCode>m/d/yyyy</c:formatCode>
                <c:ptCount val="51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42461</c:v>
                </c:pt>
                <c:pt idx="12">
                  <c:v>42468</c:v>
                </c:pt>
                <c:pt idx="13">
                  <c:v>42475</c:v>
                </c:pt>
                <c:pt idx="14">
                  <c:v>42482</c:v>
                </c:pt>
                <c:pt idx="15">
                  <c:v>42489</c:v>
                </c:pt>
                <c:pt idx="16">
                  <c:v>42496</c:v>
                </c:pt>
                <c:pt idx="17">
                  <c:v>42503</c:v>
                </c:pt>
                <c:pt idx="18">
                  <c:v>42510</c:v>
                </c:pt>
                <c:pt idx="19">
                  <c:v>42517</c:v>
                </c:pt>
                <c:pt idx="20">
                  <c:v>42524</c:v>
                </c:pt>
                <c:pt idx="21">
                  <c:v>42531</c:v>
                </c:pt>
                <c:pt idx="22">
                  <c:v>42538</c:v>
                </c:pt>
                <c:pt idx="23">
                  <c:v>42545</c:v>
                </c:pt>
                <c:pt idx="24">
                  <c:v>42552</c:v>
                </c:pt>
                <c:pt idx="25">
                  <c:v>42559</c:v>
                </c:pt>
                <c:pt idx="26">
                  <c:v>42566</c:v>
                </c:pt>
                <c:pt idx="27">
                  <c:v>42573</c:v>
                </c:pt>
                <c:pt idx="28">
                  <c:v>42580</c:v>
                </c:pt>
                <c:pt idx="29">
                  <c:v>42587</c:v>
                </c:pt>
                <c:pt idx="30">
                  <c:v>42594</c:v>
                </c:pt>
                <c:pt idx="31">
                  <c:v>42601</c:v>
                </c:pt>
                <c:pt idx="32">
                  <c:v>42608</c:v>
                </c:pt>
                <c:pt idx="33">
                  <c:v>42615</c:v>
                </c:pt>
                <c:pt idx="34">
                  <c:v>42622</c:v>
                </c:pt>
                <c:pt idx="35">
                  <c:v>42629</c:v>
                </c:pt>
                <c:pt idx="36">
                  <c:v>42636</c:v>
                </c:pt>
                <c:pt idx="37">
                  <c:v>42643</c:v>
                </c:pt>
                <c:pt idx="38">
                  <c:v>42650</c:v>
                </c:pt>
                <c:pt idx="39">
                  <c:v>42657</c:v>
                </c:pt>
                <c:pt idx="40">
                  <c:v>42664</c:v>
                </c:pt>
                <c:pt idx="41">
                  <c:v>42671</c:v>
                </c:pt>
                <c:pt idx="42">
                  <c:v>42678</c:v>
                </c:pt>
                <c:pt idx="43">
                  <c:v>42685</c:v>
                </c:pt>
                <c:pt idx="44">
                  <c:v>42692</c:v>
                </c:pt>
                <c:pt idx="45">
                  <c:v>42699</c:v>
                </c:pt>
                <c:pt idx="46">
                  <c:v>42706</c:v>
                </c:pt>
                <c:pt idx="47">
                  <c:v>42713</c:v>
                </c:pt>
                <c:pt idx="48">
                  <c:v>42720</c:v>
                </c:pt>
                <c:pt idx="49">
                  <c:v>42727</c:v>
                </c:pt>
                <c:pt idx="50">
                  <c:v>42734</c:v>
                </c:pt>
              </c:numCache>
            </c:numRef>
          </c:cat>
          <c:val>
            <c:numRef>
              <c:f>'2016'!$C$2:$C$52</c:f>
              <c:numCache>
                <c:formatCode>0.000</c:formatCode>
                <c:ptCount val="51"/>
                <c:pt idx="0">
                  <c:v>2.472</c:v>
                </c:pt>
                <c:pt idx="1">
                  <c:v>2.1</c:v>
                </c:pt>
                <c:pt idx="2">
                  <c:v>2.1389999999999998</c:v>
                </c:pt>
                <c:pt idx="3">
                  <c:v>2.298</c:v>
                </c:pt>
                <c:pt idx="4">
                  <c:v>2.0630000000000002</c:v>
                </c:pt>
                <c:pt idx="5">
                  <c:v>1.966</c:v>
                </c:pt>
                <c:pt idx="6">
                  <c:v>1.804</c:v>
                </c:pt>
                <c:pt idx="7">
                  <c:v>1.7909999999999999</c:v>
                </c:pt>
                <c:pt idx="8">
                  <c:v>1.6659999999999999</c:v>
                </c:pt>
                <c:pt idx="9">
                  <c:v>1.8220000000000001</c:v>
                </c:pt>
                <c:pt idx="10">
                  <c:v>1.907</c:v>
                </c:pt>
                <c:pt idx="11">
                  <c:v>1.956</c:v>
                </c:pt>
                <c:pt idx="12">
                  <c:v>1.99</c:v>
                </c:pt>
                <c:pt idx="13">
                  <c:v>1.9019999999999999</c:v>
                </c:pt>
                <c:pt idx="14">
                  <c:v>2.14</c:v>
                </c:pt>
                <c:pt idx="15">
                  <c:v>2.1779999999999999</c:v>
                </c:pt>
                <c:pt idx="16">
                  <c:v>2.101</c:v>
                </c:pt>
                <c:pt idx="17">
                  <c:v>2.0960000000000001</c:v>
                </c:pt>
                <c:pt idx="18">
                  <c:v>2.0619999999999998</c:v>
                </c:pt>
                <c:pt idx="19">
                  <c:v>2.169</c:v>
                </c:pt>
                <c:pt idx="20">
                  <c:v>2.3980000000000001</c:v>
                </c:pt>
                <c:pt idx="21">
                  <c:v>2.556</c:v>
                </c:pt>
                <c:pt idx="22">
                  <c:v>2.6230000000000002</c:v>
                </c:pt>
                <c:pt idx="23">
                  <c:v>2.6619999999999999</c:v>
                </c:pt>
                <c:pt idx="24">
                  <c:v>2.9870000000000001</c:v>
                </c:pt>
                <c:pt idx="25">
                  <c:v>2.8010000000000002</c:v>
                </c:pt>
                <c:pt idx="26">
                  <c:v>2.7559999999999998</c:v>
                </c:pt>
                <c:pt idx="27">
                  <c:v>2.7770000000000001</c:v>
                </c:pt>
                <c:pt idx="28">
                  <c:v>2.8759999999999999</c:v>
                </c:pt>
                <c:pt idx="29">
                  <c:v>2.7719999999999998</c:v>
                </c:pt>
                <c:pt idx="30">
                  <c:v>2.5859999999999999</c:v>
                </c:pt>
                <c:pt idx="31">
                  <c:v>2.5840000000000001</c:v>
                </c:pt>
                <c:pt idx="32">
                  <c:v>2.871</c:v>
                </c:pt>
                <c:pt idx="33">
                  <c:v>2.7919999999999998</c:v>
                </c:pt>
                <c:pt idx="34">
                  <c:v>2.7970000000000002</c:v>
                </c:pt>
                <c:pt idx="35">
                  <c:v>2.948</c:v>
                </c:pt>
                <c:pt idx="36">
                  <c:v>2.9550000000000001</c:v>
                </c:pt>
                <c:pt idx="37">
                  <c:v>2.9060000000000001</c:v>
                </c:pt>
                <c:pt idx="38">
                  <c:v>3.1930000000000001</c:v>
                </c:pt>
                <c:pt idx="39">
                  <c:v>3.2850000000000001</c:v>
                </c:pt>
                <c:pt idx="40">
                  <c:v>2.9929999999999999</c:v>
                </c:pt>
                <c:pt idx="41">
                  <c:v>3.105</c:v>
                </c:pt>
                <c:pt idx="42">
                  <c:v>2.7669999999999999</c:v>
                </c:pt>
                <c:pt idx="43">
                  <c:v>2.6190000000000002</c:v>
                </c:pt>
                <c:pt idx="44">
                  <c:v>2.843</c:v>
                </c:pt>
                <c:pt idx="45">
                  <c:v>3.085</c:v>
                </c:pt>
                <c:pt idx="46">
                  <c:v>3.4359999999999999</c:v>
                </c:pt>
                <c:pt idx="47">
                  <c:v>3.746</c:v>
                </c:pt>
                <c:pt idx="48">
                  <c:v>3.415</c:v>
                </c:pt>
                <c:pt idx="49">
                  <c:v>3.6619999999999999</c:v>
                </c:pt>
                <c:pt idx="50">
                  <c:v>3.7240000000000002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7-428D-ACBC-665F87068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93792"/>
        <c:axId val="145783808"/>
      </c:lineChart>
      <c:dateAx>
        <c:axId val="145780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82272"/>
        <c:crosses val="autoZero"/>
        <c:auto val="1"/>
        <c:lblOffset val="100"/>
        <c:baseTimeUnit val="days"/>
      </c:dateAx>
      <c:valAx>
        <c:axId val="1457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80736"/>
        <c:crosses val="autoZero"/>
        <c:crossBetween val="between"/>
      </c:valAx>
      <c:valAx>
        <c:axId val="145783808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93792"/>
        <c:crosses val="max"/>
        <c:crossBetween val="between"/>
      </c:valAx>
      <c:dateAx>
        <c:axId val="145793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457838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2020</a:t>
            </a:r>
            <a:r>
              <a:rPr lang="ko-KR" altLang="en-US"/>
              <a:t>년 천연가스 선물가격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'2020'!$D$1</c:f>
              <c:strCache>
                <c:ptCount val="1"/>
                <c:pt idx="0">
                  <c:v> Storage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'2020'!$B$2:$B$51</c:f>
              <c:numCache>
                <c:formatCode>m/d/yyyy</c:formatCode>
                <c:ptCount val="50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43938</c:v>
                </c:pt>
                <c:pt idx="15">
                  <c:v>43945</c:v>
                </c:pt>
                <c:pt idx="16">
                  <c:v>43952</c:v>
                </c:pt>
                <c:pt idx="17">
                  <c:v>43959</c:v>
                </c:pt>
                <c:pt idx="18">
                  <c:v>43966</c:v>
                </c:pt>
                <c:pt idx="19">
                  <c:v>43973</c:v>
                </c:pt>
                <c:pt idx="20">
                  <c:v>43980</c:v>
                </c:pt>
                <c:pt idx="21">
                  <c:v>43987</c:v>
                </c:pt>
                <c:pt idx="22">
                  <c:v>43994</c:v>
                </c:pt>
                <c:pt idx="23">
                  <c:v>44001</c:v>
                </c:pt>
                <c:pt idx="24">
                  <c:v>44008</c:v>
                </c:pt>
                <c:pt idx="25">
                  <c:v>44015</c:v>
                </c:pt>
                <c:pt idx="26">
                  <c:v>44022</c:v>
                </c:pt>
                <c:pt idx="27">
                  <c:v>44029</c:v>
                </c:pt>
                <c:pt idx="28">
                  <c:v>44036</c:v>
                </c:pt>
                <c:pt idx="29">
                  <c:v>44043</c:v>
                </c:pt>
                <c:pt idx="30">
                  <c:v>44050</c:v>
                </c:pt>
                <c:pt idx="31">
                  <c:v>44057</c:v>
                </c:pt>
                <c:pt idx="32">
                  <c:v>44064</c:v>
                </c:pt>
                <c:pt idx="33">
                  <c:v>44071</c:v>
                </c:pt>
                <c:pt idx="34">
                  <c:v>44078</c:v>
                </c:pt>
                <c:pt idx="35">
                  <c:v>44085</c:v>
                </c:pt>
                <c:pt idx="36">
                  <c:v>44092</c:v>
                </c:pt>
                <c:pt idx="37">
                  <c:v>44099</c:v>
                </c:pt>
                <c:pt idx="38">
                  <c:v>44106</c:v>
                </c:pt>
                <c:pt idx="39">
                  <c:v>44113</c:v>
                </c:pt>
                <c:pt idx="40">
                  <c:v>44120</c:v>
                </c:pt>
                <c:pt idx="41">
                  <c:v>44127</c:v>
                </c:pt>
                <c:pt idx="42">
                  <c:v>44134</c:v>
                </c:pt>
                <c:pt idx="43">
                  <c:v>44141</c:v>
                </c:pt>
                <c:pt idx="44">
                  <c:v>44148</c:v>
                </c:pt>
                <c:pt idx="45">
                  <c:v>44155</c:v>
                </c:pt>
                <c:pt idx="46">
                  <c:v>44162</c:v>
                </c:pt>
                <c:pt idx="47">
                  <c:v>44169</c:v>
                </c:pt>
                <c:pt idx="48">
                  <c:v>44176</c:v>
                </c:pt>
                <c:pt idx="49">
                  <c:v>44183</c:v>
                </c:pt>
              </c:numCache>
            </c:numRef>
          </c:cat>
          <c:val>
            <c:numRef>
              <c:f>'2020'!$D$2:$D$51</c:f>
              <c:numCache>
                <c:formatCode>_(* #,##0_);_(* \(#,##0\);_(* "-"_);_(@_)</c:formatCode>
                <c:ptCount val="50"/>
                <c:pt idx="0">
                  <c:v>3148</c:v>
                </c:pt>
                <c:pt idx="1">
                  <c:v>3039</c:v>
                </c:pt>
                <c:pt idx="2">
                  <c:v>2947</c:v>
                </c:pt>
                <c:pt idx="3">
                  <c:v>2746</c:v>
                </c:pt>
                <c:pt idx="4">
                  <c:v>2609</c:v>
                </c:pt>
                <c:pt idx="5">
                  <c:v>2494</c:v>
                </c:pt>
                <c:pt idx="6">
                  <c:v>2343</c:v>
                </c:pt>
                <c:pt idx="7">
                  <c:v>2200</c:v>
                </c:pt>
                <c:pt idx="8">
                  <c:v>2091</c:v>
                </c:pt>
                <c:pt idx="9">
                  <c:v>2043</c:v>
                </c:pt>
                <c:pt idx="10">
                  <c:v>2034</c:v>
                </c:pt>
                <c:pt idx="11">
                  <c:v>2005</c:v>
                </c:pt>
                <c:pt idx="12">
                  <c:v>1986</c:v>
                </c:pt>
                <c:pt idx="13">
                  <c:v>2024</c:v>
                </c:pt>
                <c:pt idx="14">
                  <c:v>2140</c:v>
                </c:pt>
                <c:pt idx="15">
                  <c:v>2210</c:v>
                </c:pt>
                <c:pt idx="16">
                  <c:v>2319</c:v>
                </c:pt>
                <c:pt idx="17">
                  <c:v>2422</c:v>
                </c:pt>
                <c:pt idx="18">
                  <c:v>2503</c:v>
                </c:pt>
                <c:pt idx="19">
                  <c:v>2612</c:v>
                </c:pt>
                <c:pt idx="20">
                  <c:v>2714</c:v>
                </c:pt>
                <c:pt idx="21">
                  <c:v>2807</c:v>
                </c:pt>
                <c:pt idx="22">
                  <c:v>2892</c:v>
                </c:pt>
                <c:pt idx="23">
                  <c:v>3012</c:v>
                </c:pt>
                <c:pt idx="24">
                  <c:v>3077</c:v>
                </c:pt>
                <c:pt idx="25">
                  <c:v>3133</c:v>
                </c:pt>
                <c:pt idx="26">
                  <c:v>3178</c:v>
                </c:pt>
                <c:pt idx="27">
                  <c:v>3215</c:v>
                </c:pt>
                <c:pt idx="28">
                  <c:v>3241</c:v>
                </c:pt>
                <c:pt idx="29">
                  <c:v>3274</c:v>
                </c:pt>
                <c:pt idx="30">
                  <c:v>3332</c:v>
                </c:pt>
                <c:pt idx="31">
                  <c:v>3375</c:v>
                </c:pt>
                <c:pt idx="32">
                  <c:v>3420</c:v>
                </c:pt>
                <c:pt idx="33">
                  <c:v>3455</c:v>
                </c:pt>
                <c:pt idx="34">
                  <c:v>3525</c:v>
                </c:pt>
                <c:pt idx="35">
                  <c:v>3614</c:v>
                </c:pt>
                <c:pt idx="36">
                  <c:v>3680</c:v>
                </c:pt>
                <c:pt idx="37">
                  <c:v>3756</c:v>
                </c:pt>
                <c:pt idx="38">
                  <c:v>3831</c:v>
                </c:pt>
                <c:pt idx="39">
                  <c:v>3877</c:v>
                </c:pt>
                <c:pt idx="40">
                  <c:v>3926</c:v>
                </c:pt>
                <c:pt idx="41">
                  <c:v>3955</c:v>
                </c:pt>
                <c:pt idx="42">
                  <c:v>3919</c:v>
                </c:pt>
                <c:pt idx="43">
                  <c:v>3927</c:v>
                </c:pt>
                <c:pt idx="44">
                  <c:v>3958</c:v>
                </c:pt>
                <c:pt idx="45">
                  <c:v>3940</c:v>
                </c:pt>
                <c:pt idx="46">
                  <c:v>3939</c:v>
                </c:pt>
                <c:pt idx="47">
                  <c:v>3848</c:v>
                </c:pt>
                <c:pt idx="48">
                  <c:v>3726</c:v>
                </c:pt>
                <c:pt idx="49">
                  <c:v>3574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E-4C7D-802E-7DD12B927794}"/>
            </c:ext>
          </c:extLst>
        </c:ser>
        <c:ser>
          <c:idx val="2"/>
          <c:order val="2"/>
          <c:tx>
            <c:strRef>
              <c:f>'2020'!$E$1</c:f>
              <c:strCache>
                <c:ptCount val="1"/>
                <c:pt idx="0">
                  <c:v> 5Y avg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'2020'!$B$2:$B$51</c:f>
              <c:numCache>
                <c:formatCode>m/d/yyyy</c:formatCode>
                <c:ptCount val="50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43938</c:v>
                </c:pt>
                <c:pt idx="15">
                  <c:v>43945</c:v>
                </c:pt>
                <c:pt idx="16">
                  <c:v>43952</c:v>
                </c:pt>
                <c:pt idx="17">
                  <c:v>43959</c:v>
                </c:pt>
                <c:pt idx="18">
                  <c:v>43966</c:v>
                </c:pt>
                <c:pt idx="19">
                  <c:v>43973</c:v>
                </c:pt>
                <c:pt idx="20">
                  <c:v>43980</c:v>
                </c:pt>
                <c:pt idx="21">
                  <c:v>43987</c:v>
                </c:pt>
                <c:pt idx="22">
                  <c:v>43994</c:v>
                </c:pt>
                <c:pt idx="23">
                  <c:v>44001</c:v>
                </c:pt>
                <c:pt idx="24">
                  <c:v>44008</c:v>
                </c:pt>
                <c:pt idx="25">
                  <c:v>44015</c:v>
                </c:pt>
                <c:pt idx="26">
                  <c:v>44022</c:v>
                </c:pt>
                <c:pt idx="27">
                  <c:v>44029</c:v>
                </c:pt>
                <c:pt idx="28">
                  <c:v>44036</c:v>
                </c:pt>
                <c:pt idx="29">
                  <c:v>44043</c:v>
                </c:pt>
                <c:pt idx="30">
                  <c:v>44050</c:v>
                </c:pt>
                <c:pt idx="31">
                  <c:v>44057</c:v>
                </c:pt>
                <c:pt idx="32">
                  <c:v>44064</c:v>
                </c:pt>
                <c:pt idx="33">
                  <c:v>44071</c:v>
                </c:pt>
                <c:pt idx="34">
                  <c:v>44078</c:v>
                </c:pt>
                <c:pt idx="35">
                  <c:v>44085</c:v>
                </c:pt>
                <c:pt idx="36">
                  <c:v>44092</c:v>
                </c:pt>
                <c:pt idx="37">
                  <c:v>44099</c:v>
                </c:pt>
                <c:pt idx="38">
                  <c:v>44106</c:v>
                </c:pt>
                <c:pt idx="39">
                  <c:v>44113</c:v>
                </c:pt>
                <c:pt idx="40">
                  <c:v>44120</c:v>
                </c:pt>
                <c:pt idx="41">
                  <c:v>44127</c:v>
                </c:pt>
                <c:pt idx="42">
                  <c:v>44134</c:v>
                </c:pt>
                <c:pt idx="43">
                  <c:v>44141</c:v>
                </c:pt>
                <c:pt idx="44">
                  <c:v>44148</c:v>
                </c:pt>
                <c:pt idx="45">
                  <c:v>44155</c:v>
                </c:pt>
                <c:pt idx="46">
                  <c:v>44162</c:v>
                </c:pt>
                <c:pt idx="47">
                  <c:v>44169</c:v>
                </c:pt>
                <c:pt idx="48">
                  <c:v>44176</c:v>
                </c:pt>
                <c:pt idx="49">
                  <c:v>44183</c:v>
                </c:pt>
              </c:numCache>
            </c:numRef>
          </c:cat>
          <c:val>
            <c:numRef>
              <c:f>'2020'!$E$2:$E$51</c:f>
              <c:numCache>
                <c:formatCode>_(* #,##0_);_(* \(#,##0\);_(* "-"_);_(@_)</c:formatCode>
                <c:ptCount val="50"/>
                <c:pt idx="0">
                  <c:v>3074</c:v>
                </c:pt>
                <c:pt idx="1">
                  <c:v>2890</c:v>
                </c:pt>
                <c:pt idx="2">
                  <c:v>2696</c:v>
                </c:pt>
                <c:pt idx="3">
                  <c:v>2553</c:v>
                </c:pt>
                <c:pt idx="4">
                  <c:v>2410</c:v>
                </c:pt>
                <c:pt idx="5">
                  <c:v>2279</c:v>
                </c:pt>
                <c:pt idx="6">
                  <c:v>2143</c:v>
                </c:pt>
                <c:pt idx="7">
                  <c:v>2021</c:v>
                </c:pt>
                <c:pt idx="8">
                  <c:v>1915</c:v>
                </c:pt>
                <c:pt idx="9">
                  <c:v>1816</c:v>
                </c:pt>
                <c:pt idx="10">
                  <c:v>1753</c:v>
                </c:pt>
                <c:pt idx="11">
                  <c:v>1713</c:v>
                </c:pt>
                <c:pt idx="12">
                  <c:v>1694</c:v>
                </c:pt>
                <c:pt idx="13">
                  <c:v>1700</c:v>
                </c:pt>
                <c:pt idx="14">
                  <c:v>1776</c:v>
                </c:pt>
                <c:pt idx="15">
                  <c:v>1850</c:v>
                </c:pt>
                <c:pt idx="16">
                  <c:v>1924</c:v>
                </c:pt>
                <c:pt idx="17">
                  <c:v>2009</c:v>
                </c:pt>
                <c:pt idx="18">
                  <c:v>2096</c:v>
                </c:pt>
                <c:pt idx="19">
                  <c:v>2189</c:v>
                </c:pt>
                <c:pt idx="20">
                  <c:v>2292</c:v>
                </c:pt>
                <c:pt idx="21">
                  <c:v>2386</c:v>
                </c:pt>
                <c:pt idx="22">
                  <c:v>2473</c:v>
                </c:pt>
                <c:pt idx="23">
                  <c:v>2546</c:v>
                </c:pt>
                <c:pt idx="24">
                  <c:v>2611</c:v>
                </c:pt>
                <c:pt idx="25">
                  <c:v>2679</c:v>
                </c:pt>
                <c:pt idx="26">
                  <c:v>2742</c:v>
                </c:pt>
                <c:pt idx="27">
                  <c:v>2779</c:v>
                </c:pt>
                <c:pt idx="28">
                  <c:v>2812</c:v>
                </c:pt>
                <c:pt idx="29">
                  <c:v>2845</c:v>
                </c:pt>
                <c:pt idx="30">
                  <c:v>2889</c:v>
                </c:pt>
                <c:pt idx="31">
                  <c:v>2933</c:v>
                </c:pt>
                <c:pt idx="32">
                  <c:v>2982</c:v>
                </c:pt>
                <c:pt idx="33">
                  <c:v>3048</c:v>
                </c:pt>
                <c:pt idx="34">
                  <c:v>3116</c:v>
                </c:pt>
                <c:pt idx="35">
                  <c:v>3193</c:v>
                </c:pt>
                <c:pt idx="36">
                  <c:v>3273</c:v>
                </c:pt>
                <c:pt idx="37">
                  <c:v>3351</c:v>
                </c:pt>
                <c:pt idx="38">
                  <c:v>3437</c:v>
                </c:pt>
                <c:pt idx="39">
                  <c:v>3524</c:v>
                </c:pt>
                <c:pt idx="40">
                  <c:v>3599</c:v>
                </c:pt>
                <c:pt idx="41">
                  <c:v>3666</c:v>
                </c:pt>
                <c:pt idx="42">
                  <c:v>3718</c:v>
                </c:pt>
                <c:pt idx="43">
                  <c:v>3751</c:v>
                </c:pt>
                <c:pt idx="44">
                  <c:v>3727</c:v>
                </c:pt>
                <c:pt idx="45">
                  <c:v>3690</c:v>
                </c:pt>
                <c:pt idx="46">
                  <c:v>3649</c:v>
                </c:pt>
                <c:pt idx="47">
                  <c:v>3588</c:v>
                </c:pt>
                <c:pt idx="48">
                  <c:v>3483</c:v>
                </c:pt>
                <c:pt idx="49">
                  <c:v>3356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E-4C7D-802E-7DD12B927794}"/>
            </c:ext>
          </c:extLst>
        </c:ser>
        <c:ser>
          <c:idx val="3"/>
          <c:order val="3"/>
          <c:tx>
            <c:strRef>
              <c:f>'2020'!$F$1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'2020'!$B$2:$B$51</c:f>
              <c:numCache>
                <c:formatCode>m/d/yyyy</c:formatCode>
                <c:ptCount val="50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43938</c:v>
                </c:pt>
                <c:pt idx="15">
                  <c:v>43945</c:v>
                </c:pt>
                <c:pt idx="16">
                  <c:v>43952</c:v>
                </c:pt>
                <c:pt idx="17">
                  <c:v>43959</c:v>
                </c:pt>
                <c:pt idx="18">
                  <c:v>43966</c:v>
                </c:pt>
                <c:pt idx="19">
                  <c:v>43973</c:v>
                </c:pt>
                <c:pt idx="20">
                  <c:v>43980</c:v>
                </c:pt>
                <c:pt idx="21">
                  <c:v>43987</c:v>
                </c:pt>
                <c:pt idx="22">
                  <c:v>43994</c:v>
                </c:pt>
                <c:pt idx="23">
                  <c:v>44001</c:v>
                </c:pt>
                <c:pt idx="24">
                  <c:v>44008</c:v>
                </c:pt>
                <c:pt idx="25">
                  <c:v>44015</c:v>
                </c:pt>
                <c:pt idx="26">
                  <c:v>44022</c:v>
                </c:pt>
                <c:pt idx="27">
                  <c:v>44029</c:v>
                </c:pt>
                <c:pt idx="28">
                  <c:v>44036</c:v>
                </c:pt>
                <c:pt idx="29">
                  <c:v>44043</c:v>
                </c:pt>
                <c:pt idx="30">
                  <c:v>44050</c:v>
                </c:pt>
                <c:pt idx="31">
                  <c:v>44057</c:v>
                </c:pt>
                <c:pt idx="32">
                  <c:v>44064</c:v>
                </c:pt>
                <c:pt idx="33">
                  <c:v>44071</c:v>
                </c:pt>
                <c:pt idx="34">
                  <c:v>44078</c:v>
                </c:pt>
                <c:pt idx="35">
                  <c:v>44085</c:v>
                </c:pt>
                <c:pt idx="36">
                  <c:v>44092</c:v>
                </c:pt>
                <c:pt idx="37">
                  <c:v>44099</c:v>
                </c:pt>
                <c:pt idx="38">
                  <c:v>44106</c:v>
                </c:pt>
                <c:pt idx="39">
                  <c:v>44113</c:v>
                </c:pt>
                <c:pt idx="40">
                  <c:v>44120</c:v>
                </c:pt>
                <c:pt idx="41">
                  <c:v>44127</c:v>
                </c:pt>
                <c:pt idx="42">
                  <c:v>44134</c:v>
                </c:pt>
                <c:pt idx="43">
                  <c:v>44141</c:v>
                </c:pt>
                <c:pt idx="44">
                  <c:v>44148</c:v>
                </c:pt>
                <c:pt idx="45">
                  <c:v>44155</c:v>
                </c:pt>
                <c:pt idx="46">
                  <c:v>44162</c:v>
                </c:pt>
                <c:pt idx="47">
                  <c:v>44169</c:v>
                </c:pt>
                <c:pt idx="48">
                  <c:v>44176</c:v>
                </c:pt>
                <c:pt idx="49">
                  <c:v>44183</c:v>
                </c:pt>
              </c:numCache>
            </c:numRef>
          </c:cat>
          <c:val>
            <c:numRef>
              <c:f>'2020'!$F$2:$F$51</c:f>
              <c:numCache>
                <c:formatCode>[Blue]\+#,##0;[Red]\-#,##0;0</c:formatCode>
                <c:ptCount val="50"/>
                <c:pt idx="0">
                  <c:v>74</c:v>
                </c:pt>
                <c:pt idx="1">
                  <c:v>149</c:v>
                </c:pt>
                <c:pt idx="2">
                  <c:v>251</c:v>
                </c:pt>
                <c:pt idx="3">
                  <c:v>193</c:v>
                </c:pt>
                <c:pt idx="4">
                  <c:v>199</c:v>
                </c:pt>
                <c:pt idx="5">
                  <c:v>215</c:v>
                </c:pt>
                <c:pt idx="6">
                  <c:v>200</c:v>
                </c:pt>
                <c:pt idx="7">
                  <c:v>179</c:v>
                </c:pt>
                <c:pt idx="8">
                  <c:v>176</c:v>
                </c:pt>
                <c:pt idx="9">
                  <c:v>227</c:v>
                </c:pt>
                <c:pt idx="10">
                  <c:v>281</c:v>
                </c:pt>
                <c:pt idx="11">
                  <c:v>292</c:v>
                </c:pt>
                <c:pt idx="12">
                  <c:v>292</c:v>
                </c:pt>
                <c:pt idx="13">
                  <c:v>324</c:v>
                </c:pt>
                <c:pt idx="14">
                  <c:v>364</c:v>
                </c:pt>
                <c:pt idx="15">
                  <c:v>360</c:v>
                </c:pt>
                <c:pt idx="16">
                  <c:v>395</c:v>
                </c:pt>
                <c:pt idx="17">
                  <c:v>413</c:v>
                </c:pt>
                <c:pt idx="18">
                  <c:v>407</c:v>
                </c:pt>
                <c:pt idx="19">
                  <c:v>423</c:v>
                </c:pt>
                <c:pt idx="20">
                  <c:v>422</c:v>
                </c:pt>
                <c:pt idx="21">
                  <c:v>421</c:v>
                </c:pt>
                <c:pt idx="22">
                  <c:v>419</c:v>
                </c:pt>
                <c:pt idx="23">
                  <c:v>466</c:v>
                </c:pt>
                <c:pt idx="24">
                  <c:v>466</c:v>
                </c:pt>
                <c:pt idx="25">
                  <c:v>454</c:v>
                </c:pt>
                <c:pt idx="26">
                  <c:v>436</c:v>
                </c:pt>
                <c:pt idx="27">
                  <c:v>436</c:v>
                </c:pt>
                <c:pt idx="28">
                  <c:v>429</c:v>
                </c:pt>
                <c:pt idx="29">
                  <c:v>429</c:v>
                </c:pt>
                <c:pt idx="30">
                  <c:v>443</c:v>
                </c:pt>
                <c:pt idx="31">
                  <c:v>442</c:v>
                </c:pt>
                <c:pt idx="32">
                  <c:v>438</c:v>
                </c:pt>
                <c:pt idx="33">
                  <c:v>407</c:v>
                </c:pt>
                <c:pt idx="34">
                  <c:v>409</c:v>
                </c:pt>
                <c:pt idx="35">
                  <c:v>421</c:v>
                </c:pt>
                <c:pt idx="36">
                  <c:v>407</c:v>
                </c:pt>
                <c:pt idx="37">
                  <c:v>405</c:v>
                </c:pt>
                <c:pt idx="38">
                  <c:v>394</c:v>
                </c:pt>
                <c:pt idx="39">
                  <c:v>353</c:v>
                </c:pt>
                <c:pt idx="40">
                  <c:v>327</c:v>
                </c:pt>
                <c:pt idx="41">
                  <c:v>289</c:v>
                </c:pt>
                <c:pt idx="42">
                  <c:v>201</c:v>
                </c:pt>
                <c:pt idx="43">
                  <c:v>176</c:v>
                </c:pt>
                <c:pt idx="44">
                  <c:v>231</c:v>
                </c:pt>
                <c:pt idx="45">
                  <c:v>250</c:v>
                </c:pt>
                <c:pt idx="46">
                  <c:v>290</c:v>
                </c:pt>
                <c:pt idx="47">
                  <c:v>260</c:v>
                </c:pt>
                <c:pt idx="48">
                  <c:v>243</c:v>
                </c:pt>
                <c:pt idx="49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4E-4C7D-802E-7DD12B927794}"/>
            </c:ext>
          </c:extLst>
        </c:ser>
        <c:ser>
          <c:idx val="4"/>
          <c:order val="4"/>
          <c:tx>
            <c:strRef>
              <c:f>'2020'!$G$1</c:f>
              <c:strCache>
                <c:ptCount val="1"/>
                <c:pt idx="0">
                  <c:v>잉여율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'2020'!$B$2:$B$51</c:f>
              <c:numCache>
                <c:formatCode>m/d/yyyy</c:formatCode>
                <c:ptCount val="50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43938</c:v>
                </c:pt>
                <c:pt idx="15">
                  <c:v>43945</c:v>
                </c:pt>
                <c:pt idx="16">
                  <c:v>43952</c:v>
                </c:pt>
                <c:pt idx="17">
                  <c:v>43959</c:v>
                </c:pt>
                <c:pt idx="18">
                  <c:v>43966</c:v>
                </c:pt>
                <c:pt idx="19">
                  <c:v>43973</c:v>
                </c:pt>
                <c:pt idx="20">
                  <c:v>43980</c:v>
                </c:pt>
                <c:pt idx="21">
                  <c:v>43987</c:v>
                </c:pt>
                <c:pt idx="22">
                  <c:v>43994</c:v>
                </c:pt>
                <c:pt idx="23">
                  <c:v>44001</c:v>
                </c:pt>
                <c:pt idx="24">
                  <c:v>44008</c:v>
                </c:pt>
                <c:pt idx="25">
                  <c:v>44015</c:v>
                </c:pt>
                <c:pt idx="26">
                  <c:v>44022</c:v>
                </c:pt>
                <c:pt idx="27">
                  <c:v>44029</c:v>
                </c:pt>
                <c:pt idx="28">
                  <c:v>44036</c:v>
                </c:pt>
                <c:pt idx="29">
                  <c:v>44043</c:v>
                </c:pt>
                <c:pt idx="30">
                  <c:v>44050</c:v>
                </c:pt>
                <c:pt idx="31">
                  <c:v>44057</c:v>
                </c:pt>
                <c:pt idx="32">
                  <c:v>44064</c:v>
                </c:pt>
                <c:pt idx="33">
                  <c:v>44071</c:v>
                </c:pt>
                <c:pt idx="34">
                  <c:v>44078</c:v>
                </c:pt>
                <c:pt idx="35">
                  <c:v>44085</c:v>
                </c:pt>
                <c:pt idx="36">
                  <c:v>44092</c:v>
                </c:pt>
                <c:pt idx="37">
                  <c:v>44099</c:v>
                </c:pt>
                <c:pt idx="38">
                  <c:v>44106</c:v>
                </c:pt>
                <c:pt idx="39">
                  <c:v>44113</c:v>
                </c:pt>
                <c:pt idx="40">
                  <c:v>44120</c:v>
                </c:pt>
                <c:pt idx="41">
                  <c:v>44127</c:v>
                </c:pt>
                <c:pt idx="42">
                  <c:v>44134</c:v>
                </c:pt>
                <c:pt idx="43">
                  <c:v>44141</c:v>
                </c:pt>
                <c:pt idx="44">
                  <c:v>44148</c:v>
                </c:pt>
                <c:pt idx="45">
                  <c:v>44155</c:v>
                </c:pt>
                <c:pt idx="46">
                  <c:v>44162</c:v>
                </c:pt>
                <c:pt idx="47">
                  <c:v>44169</c:v>
                </c:pt>
                <c:pt idx="48">
                  <c:v>44176</c:v>
                </c:pt>
                <c:pt idx="49">
                  <c:v>44183</c:v>
                </c:pt>
              </c:numCache>
            </c:numRef>
          </c:cat>
          <c:val>
            <c:numRef>
              <c:f>'2020'!$G$2:$G$51</c:f>
              <c:numCache>
                <c:formatCode>[Blue]\+#,##0.0%;[Red]\-#,##0.0%;0.0%</c:formatCode>
                <c:ptCount val="50"/>
                <c:pt idx="0">
                  <c:v>2.4072869225764477E-2</c:v>
                </c:pt>
                <c:pt idx="1">
                  <c:v>5.1557093425605535E-2</c:v>
                </c:pt>
                <c:pt idx="2">
                  <c:v>9.3100890207715128E-2</c:v>
                </c:pt>
                <c:pt idx="3">
                  <c:v>7.5597336466901685E-2</c:v>
                </c:pt>
                <c:pt idx="4">
                  <c:v>8.2572614107883816E-2</c:v>
                </c:pt>
                <c:pt idx="5">
                  <c:v>9.4339622641509441E-2</c:v>
                </c:pt>
                <c:pt idx="6">
                  <c:v>9.3327111525898274E-2</c:v>
                </c:pt>
                <c:pt idx="7">
                  <c:v>8.8570014844136569E-2</c:v>
                </c:pt>
                <c:pt idx="8">
                  <c:v>9.1906005221932111E-2</c:v>
                </c:pt>
                <c:pt idx="9">
                  <c:v>0.125</c:v>
                </c:pt>
                <c:pt idx="10">
                  <c:v>0.16029663434112948</c:v>
                </c:pt>
                <c:pt idx="11">
                  <c:v>0.17046117921774664</c:v>
                </c:pt>
                <c:pt idx="12">
                  <c:v>0.17237308146399055</c:v>
                </c:pt>
                <c:pt idx="13">
                  <c:v>0.19058823529411764</c:v>
                </c:pt>
                <c:pt idx="14">
                  <c:v>0.20495495495495494</c:v>
                </c:pt>
                <c:pt idx="15">
                  <c:v>0.19459459459459461</c:v>
                </c:pt>
                <c:pt idx="16">
                  <c:v>0.2053014553014553</c:v>
                </c:pt>
                <c:pt idx="17">
                  <c:v>0.20557491289198607</c:v>
                </c:pt>
                <c:pt idx="18">
                  <c:v>0.1941793893129771</c:v>
                </c:pt>
                <c:pt idx="19">
                  <c:v>0.19323892188213795</c:v>
                </c:pt>
                <c:pt idx="20">
                  <c:v>0.18411867364746945</c:v>
                </c:pt>
                <c:pt idx="21">
                  <c:v>0.17644593461860855</c:v>
                </c:pt>
                <c:pt idx="22">
                  <c:v>0.16942984229680549</c:v>
                </c:pt>
                <c:pt idx="23">
                  <c:v>0.18303220738413198</c:v>
                </c:pt>
                <c:pt idx="24">
                  <c:v>0.17847567981616239</c:v>
                </c:pt>
                <c:pt idx="25">
                  <c:v>0.1694662187383352</c:v>
                </c:pt>
                <c:pt idx="26">
                  <c:v>0.15900802334062727</c:v>
                </c:pt>
                <c:pt idx="27">
                  <c:v>0.15689096797409141</c:v>
                </c:pt>
                <c:pt idx="28">
                  <c:v>0.15256045519203415</c:v>
                </c:pt>
                <c:pt idx="29">
                  <c:v>0.15079086115992971</c:v>
                </c:pt>
                <c:pt idx="30">
                  <c:v>0.15334025614399446</c:v>
                </c:pt>
                <c:pt idx="31">
                  <c:v>0.15069894306171155</c:v>
                </c:pt>
                <c:pt idx="32">
                  <c:v>0.14688128772635814</c:v>
                </c:pt>
                <c:pt idx="33">
                  <c:v>0.13353018372703412</c:v>
                </c:pt>
                <c:pt idx="34">
                  <c:v>0.13125802310654686</c:v>
                </c:pt>
                <c:pt idx="35">
                  <c:v>0.13185092389602254</c:v>
                </c:pt>
                <c:pt idx="36">
                  <c:v>0.12435074854873206</c:v>
                </c:pt>
                <c:pt idx="37">
                  <c:v>0.12085944494180842</c:v>
                </c:pt>
                <c:pt idx="38">
                  <c:v>0.1146348559790515</c:v>
                </c:pt>
                <c:pt idx="39">
                  <c:v>0.10017026106696936</c:v>
                </c:pt>
                <c:pt idx="40">
                  <c:v>9.0858571825507078E-2</c:v>
                </c:pt>
                <c:pt idx="41">
                  <c:v>7.8832515002727768E-2</c:v>
                </c:pt>
                <c:pt idx="42">
                  <c:v>5.4061323292092525E-2</c:v>
                </c:pt>
                <c:pt idx="43">
                  <c:v>4.6920821114369501E-2</c:v>
                </c:pt>
                <c:pt idx="44">
                  <c:v>6.198014488865039E-2</c:v>
                </c:pt>
                <c:pt idx="45">
                  <c:v>6.7750677506775062E-2</c:v>
                </c:pt>
                <c:pt idx="46">
                  <c:v>7.9473828446149627E-2</c:v>
                </c:pt>
                <c:pt idx="47">
                  <c:v>7.2463768115942032E-2</c:v>
                </c:pt>
                <c:pt idx="48">
                  <c:v>6.9767441860465115E-2</c:v>
                </c:pt>
                <c:pt idx="49">
                  <c:v>6.4958283671036954E-2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4E-4C7D-802E-7DD12B92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0736"/>
        <c:axId val="145782272"/>
      </c:lineChart>
      <c:lineChart>
        <c:grouping val="standard"/>
        <c:varyColors val="0"/>
        <c:ser>
          <c:idx val="0"/>
          <c:order val="0"/>
          <c:tx>
            <c:strRef>
              <c:f>'2020'!$C$1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'2020'!$B$2:$B$51</c:f>
              <c:numCache>
                <c:formatCode>m/d/yyyy</c:formatCode>
                <c:ptCount val="50"/>
                <c:pt idx="0">
                  <c:v>43833</c:v>
                </c:pt>
                <c:pt idx="1">
                  <c:v>43840</c:v>
                </c:pt>
                <c:pt idx="2">
                  <c:v>43847</c:v>
                </c:pt>
                <c:pt idx="3">
                  <c:v>43854</c:v>
                </c:pt>
                <c:pt idx="4">
                  <c:v>43861</c:v>
                </c:pt>
                <c:pt idx="5">
                  <c:v>43868</c:v>
                </c:pt>
                <c:pt idx="6">
                  <c:v>43875</c:v>
                </c:pt>
                <c:pt idx="7">
                  <c:v>43882</c:v>
                </c:pt>
                <c:pt idx="8">
                  <c:v>43889</c:v>
                </c:pt>
                <c:pt idx="9">
                  <c:v>43896</c:v>
                </c:pt>
                <c:pt idx="10">
                  <c:v>43903</c:v>
                </c:pt>
                <c:pt idx="11">
                  <c:v>43910</c:v>
                </c:pt>
                <c:pt idx="12">
                  <c:v>43917</c:v>
                </c:pt>
                <c:pt idx="13">
                  <c:v>43924</c:v>
                </c:pt>
                <c:pt idx="14">
                  <c:v>43938</c:v>
                </c:pt>
                <c:pt idx="15">
                  <c:v>43945</c:v>
                </c:pt>
                <c:pt idx="16">
                  <c:v>43952</c:v>
                </c:pt>
                <c:pt idx="17">
                  <c:v>43959</c:v>
                </c:pt>
                <c:pt idx="18">
                  <c:v>43966</c:v>
                </c:pt>
                <c:pt idx="19">
                  <c:v>43973</c:v>
                </c:pt>
                <c:pt idx="20">
                  <c:v>43980</c:v>
                </c:pt>
                <c:pt idx="21">
                  <c:v>43987</c:v>
                </c:pt>
                <c:pt idx="22">
                  <c:v>43994</c:v>
                </c:pt>
                <c:pt idx="23">
                  <c:v>44001</c:v>
                </c:pt>
                <c:pt idx="24">
                  <c:v>44008</c:v>
                </c:pt>
                <c:pt idx="25">
                  <c:v>44015</c:v>
                </c:pt>
                <c:pt idx="26">
                  <c:v>44022</c:v>
                </c:pt>
                <c:pt idx="27">
                  <c:v>44029</c:v>
                </c:pt>
                <c:pt idx="28">
                  <c:v>44036</c:v>
                </c:pt>
                <c:pt idx="29">
                  <c:v>44043</c:v>
                </c:pt>
                <c:pt idx="30">
                  <c:v>44050</c:v>
                </c:pt>
                <c:pt idx="31">
                  <c:v>44057</c:v>
                </c:pt>
                <c:pt idx="32">
                  <c:v>44064</c:v>
                </c:pt>
                <c:pt idx="33">
                  <c:v>44071</c:v>
                </c:pt>
                <c:pt idx="34">
                  <c:v>44078</c:v>
                </c:pt>
                <c:pt idx="35">
                  <c:v>44085</c:v>
                </c:pt>
                <c:pt idx="36">
                  <c:v>44092</c:v>
                </c:pt>
                <c:pt idx="37">
                  <c:v>44099</c:v>
                </c:pt>
                <c:pt idx="38">
                  <c:v>44106</c:v>
                </c:pt>
                <c:pt idx="39">
                  <c:v>44113</c:v>
                </c:pt>
                <c:pt idx="40">
                  <c:v>44120</c:v>
                </c:pt>
                <c:pt idx="41">
                  <c:v>44127</c:v>
                </c:pt>
                <c:pt idx="42">
                  <c:v>44134</c:v>
                </c:pt>
                <c:pt idx="43">
                  <c:v>44141</c:v>
                </c:pt>
                <c:pt idx="44">
                  <c:v>44148</c:v>
                </c:pt>
                <c:pt idx="45">
                  <c:v>44155</c:v>
                </c:pt>
                <c:pt idx="46">
                  <c:v>44162</c:v>
                </c:pt>
                <c:pt idx="47">
                  <c:v>44169</c:v>
                </c:pt>
                <c:pt idx="48">
                  <c:v>44176</c:v>
                </c:pt>
                <c:pt idx="49">
                  <c:v>44183</c:v>
                </c:pt>
              </c:numCache>
            </c:numRef>
          </c:cat>
          <c:val>
            <c:numRef>
              <c:f>'2020'!$C$2:$C$51</c:f>
              <c:numCache>
                <c:formatCode>0.000</c:formatCode>
                <c:ptCount val="50"/>
                <c:pt idx="0">
                  <c:v>2.13</c:v>
                </c:pt>
                <c:pt idx="1">
                  <c:v>2.202</c:v>
                </c:pt>
                <c:pt idx="2">
                  <c:v>2.0030000000000001</c:v>
                </c:pt>
                <c:pt idx="3">
                  <c:v>1.893</c:v>
                </c:pt>
                <c:pt idx="4">
                  <c:v>1.841</c:v>
                </c:pt>
                <c:pt idx="5">
                  <c:v>1.8580000000000001</c:v>
                </c:pt>
                <c:pt idx="6">
                  <c:v>1.837</c:v>
                </c:pt>
                <c:pt idx="7">
                  <c:v>1.905</c:v>
                </c:pt>
                <c:pt idx="8">
                  <c:v>1.6839999999999999</c:v>
                </c:pt>
                <c:pt idx="9">
                  <c:v>1.708</c:v>
                </c:pt>
                <c:pt idx="10">
                  <c:v>1.869</c:v>
                </c:pt>
                <c:pt idx="11">
                  <c:v>1.6040000000000001</c:v>
                </c:pt>
                <c:pt idx="12">
                  <c:v>1.6339999999999999</c:v>
                </c:pt>
                <c:pt idx="13">
                  <c:v>1.621</c:v>
                </c:pt>
                <c:pt idx="14">
                  <c:v>1.7529999999999999</c:v>
                </c:pt>
                <c:pt idx="15">
                  <c:v>1.746</c:v>
                </c:pt>
                <c:pt idx="16">
                  <c:v>1.89</c:v>
                </c:pt>
                <c:pt idx="17">
                  <c:v>1.823</c:v>
                </c:pt>
                <c:pt idx="18">
                  <c:v>1.6459999999999999</c:v>
                </c:pt>
                <c:pt idx="19">
                  <c:v>1.7310000000000001</c:v>
                </c:pt>
                <c:pt idx="20">
                  <c:v>1.849</c:v>
                </c:pt>
                <c:pt idx="21">
                  <c:v>1.782</c:v>
                </c:pt>
                <c:pt idx="22">
                  <c:v>1.7310000000000001</c:v>
                </c:pt>
                <c:pt idx="23">
                  <c:v>1.669</c:v>
                </c:pt>
                <c:pt idx="24">
                  <c:v>1.4950000000000001</c:v>
                </c:pt>
                <c:pt idx="25">
                  <c:v>1.746</c:v>
                </c:pt>
                <c:pt idx="26">
                  <c:v>1.8049999999999999</c:v>
                </c:pt>
                <c:pt idx="27">
                  <c:v>1.718</c:v>
                </c:pt>
                <c:pt idx="28">
                  <c:v>1.8080000000000001</c:v>
                </c:pt>
                <c:pt idx="29">
                  <c:v>1.7989999999999999</c:v>
                </c:pt>
                <c:pt idx="30">
                  <c:v>2.238</c:v>
                </c:pt>
                <c:pt idx="31">
                  <c:v>2.3559999999999999</c:v>
                </c:pt>
                <c:pt idx="32">
                  <c:v>2.448</c:v>
                </c:pt>
                <c:pt idx="33">
                  <c:v>2.657</c:v>
                </c:pt>
                <c:pt idx="34">
                  <c:v>2.5880000000000001</c:v>
                </c:pt>
                <c:pt idx="35">
                  <c:v>2.2690000000000001</c:v>
                </c:pt>
                <c:pt idx="36">
                  <c:v>2.048</c:v>
                </c:pt>
                <c:pt idx="37">
                  <c:v>2.1389999999999998</c:v>
                </c:pt>
                <c:pt idx="38">
                  <c:v>2.4380000000000002</c:v>
                </c:pt>
                <c:pt idx="39">
                  <c:v>2.7410000000000001</c:v>
                </c:pt>
                <c:pt idx="40">
                  <c:v>2.7730000000000001</c:v>
                </c:pt>
                <c:pt idx="41">
                  <c:v>2.9710000000000001</c:v>
                </c:pt>
                <c:pt idx="42">
                  <c:v>3.3540000000000001</c:v>
                </c:pt>
                <c:pt idx="43">
                  <c:v>2.8879999999999999</c:v>
                </c:pt>
                <c:pt idx="44">
                  <c:v>2.9950000000000001</c:v>
                </c:pt>
                <c:pt idx="45">
                  <c:v>2.65</c:v>
                </c:pt>
                <c:pt idx="46">
                  <c:v>2.843</c:v>
                </c:pt>
                <c:pt idx="47">
                  <c:v>2.5750000000000002</c:v>
                </c:pt>
                <c:pt idx="48">
                  <c:v>2.5910000000000002</c:v>
                </c:pt>
                <c:pt idx="49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4E-4C7D-802E-7DD12B92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93792"/>
        <c:axId val="145783808"/>
      </c:lineChart>
      <c:dateAx>
        <c:axId val="1457807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82272"/>
        <c:crosses val="autoZero"/>
        <c:auto val="1"/>
        <c:lblOffset val="100"/>
        <c:baseTimeUnit val="days"/>
      </c:dateAx>
      <c:valAx>
        <c:axId val="1457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80736"/>
        <c:crosses val="autoZero"/>
        <c:crossBetween val="between"/>
      </c:valAx>
      <c:valAx>
        <c:axId val="145783808"/>
        <c:scaling>
          <c:orientation val="minMax"/>
        </c:scaling>
        <c:delete val="0"/>
        <c:axPos val="r"/>
        <c:numFmt formatCode="0.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93792"/>
        <c:crosses val="max"/>
        <c:crossBetween val="between"/>
      </c:valAx>
      <c:dateAx>
        <c:axId val="145793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1457838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2016</a:t>
            </a:r>
            <a:r>
              <a:rPr lang="ko-KR" altLang="en-US"/>
              <a:t>년 </a:t>
            </a:r>
            <a:r>
              <a:rPr lang="en-US" altLang="ko-KR"/>
              <a:t>- </a:t>
            </a:r>
            <a:r>
              <a:rPr lang="ko-KR" altLang="en-US"/>
              <a:t>미국 </a:t>
            </a:r>
            <a:r>
              <a:rPr lang="en-US" altLang="ko-KR"/>
              <a:t>Gas Rig </a:t>
            </a:r>
            <a:r>
              <a:rPr lang="ko-KR" altLang="en-US"/>
              <a:t>수 </a:t>
            </a:r>
            <a:r>
              <a:rPr lang="en-US" altLang="ko-KR"/>
              <a:t>vs Gas</a:t>
            </a:r>
            <a:r>
              <a:rPr lang="en-US" altLang="ko-KR" baseline="0"/>
              <a:t> </a:t>
            </a:r>
            <a:r>
              <a:rPr lang="ko-KR" altLang="en-US" baseline="0"/>
              <a:t>생산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'리그 vs 생산'!$D$2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'리그 vs 생산'!$A$60:$B$74</c:f>
              <c:multiLvlStrCache>
                <c:ptCount val="15"/>
                <c:lvl>
                  <c:pt idx="0">
                    <c:v>10월</c:v>
                  </c:pt>
                  <c:pt idx="1">
                    <c:v>11월</c:v>
                  </c:pt>
                  <c:pt idx="2">
                    <c:v>12월</c:v>
                  </c:pt>
                  <c:pt idx="3">
                    <c:v>1월</c:v>
                  </c:pt>
                  <c:pt idx="4">
                    <c:v>2월</c:v>
                  </c:pt>
                  <c:pt idx="5">
                    <c:v>3월</c:v>
                  </c:pt>
                  <c:pt idx="6">
                    <c:v>4월</c:v>
                  </c:pt>
                  <c:pt idx="7">
                    <c:v>5월</c:v>
                  </c:pt>
                  <c:pt idx="8">
                    <c:v>6월</c:v>
                  </c:pt>
                  <c:pt idx="9">
                    <c:v>7월</c:v>
                  </c:pt>
                  <c:pt idx="10">
                    <c:v>8월</c:v>
                  </c:pt>
                  <c:pt idx="11">
                    <c:v>9월</c:v>
                  </c:pt>
                  <c:pt idx="12">
                    <c:v>10월</c:v>
                  </c:pt>
                  <c:pt idx="13">
                    <c:v>11월</c:v>
                  </c:pt>
                  <c:pt idx="14">
                    <c:v>12월</c:v>
                  </c:pt>
                </c:lvl>
                <c:lvl>
                  <c:pt idx="3">
                    <c:v>2016년</c:v>
                  </c:pt>
                </c:lvl>
              </c:multiLvlStrCache>
            </c:multiLvlStrRef>
          </c:cat>
          <c:val>
            <c:numRef>
              <c:f>'리그 vs 생산'!$D$60:$D$74</c:f>
              <c:numCache>
                <c:formatCode>_(* #,##0_);_(* \(#,##0\);_(* "-"_);_(@_)</c:formatCode>
                <c:ptCount val="15"/>
                <c:pt idx="0">
                  <c:v>76667.233333333337</c:v>
                </c:pt>
                <c:pt idx="1">
                  <c:v>73882.633333333331</c:v>
                </c:pt>
                <c:pt idx="2">
                  <c:v>76349.833333333328</c:v>
                </c:pt>
                <c:pt idx="3">
                  <c:v>76011.333333333328</c:v>
                </c:pt>
                <c:pt idx="4">
                  <c:v>72114.5</c:v>
                </c:pt>
                <c:pt idx="5">
                  <c:v>76217.366666666669</c:v>
                </c:pt>
                <c:pt idx="6">
                  <c:v>73707.266666666663</c:v>
                </c:pt>
                <c:pt idx="7">
                  <c:v>75296.600000000006</c:v>
                </c:pt>
                <c:pt idx="8">
                  <c:v>72169.633333333331</c:v>
                </c:pt>
                <c:pt idx="9">
                  <c:v>75185.46666666666</c:v>
                </c:pt>
                <c:pt idx="10">
                  <c:v>74589.266666666663</c:v>
                </c:pt>
                <c:pt idx="11">
                  <c:v>71705</c:v>
                </c:pt>
                <c:pt idx="12">
                  <c:v>73804.833333333328</c:v>
                </c:pt>
                <c:pt idx="13">
                  <c:v>72020</c:v>
                </c:pt>
                <c:pt idx="14">
                  <c:v>73582.5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6-4193-B6CD-CC3AFD69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319792"/>
        <c:axId val="1348336848"/>
      </c:lineChart>
      <c:lineChart>
        <c:grouping val="standard"/>
        <c:varyColors val="0"/>
        <c:ser>
          <c:idx val="0"/>
          <c:order val="0"/>
          <c:tx>
            <c:strRef>
              <c:f>'리그 vs 생산'!$C$2</c:f>
              <c:strCache>
                <c:ptCount val="1"/>
                <c:pt idx="0">
                  <c:v>Gas Rig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'리그 vs 생산'!$A$60:$B$74</c:f>
              <c:multiLvlStrCache>
                <c:ptCount val="15"/>
                <c:lvl>
                  <c:pt idx="0">
                    <c:v>10월</c:v>
                  </c:pt>
                  <c:pt idx="1">
                    <c:v>11월</c:v>
                  </c:pt>
                  <c:pt idx="2">
                    <c:v>12월</c:v>
                  </c:pt>
                  <c:pt idx="3">
                    <c:v>1월</c:v>
                  </c:pt>
                  <c:pt idx="4">
                    <c:v>2월</c:v>
                  </c:pt>
                  <c:pt idx="5">
                    <c:v>3월</c:v>
                  </c:pt>
                  <c:pt idx="6">
                    <c:v>4월</c:v>
                  </c:pt>
                  <c:pt idx="7">
                    <c:v>5월</c:v>
                  </c:pt>
                  <c:pt idx="8">
                    <c:v>6월</c:v>
                  </c:pt>
                  <c:pt idx="9">
                    <c:v>7월</c:v>
                  </c:pt>
                  <c:pt idx="10">
                    <c:v>8월</c:v>
                  </c:pt>
                  <c:pt idx="11">
                    <c:v>9월</c:v>
                  </c:pt>
                  <c:pt idx="12">
                    <c:v>10월</c:v>
                  </c:pt>
                  <c:pt idx="13">
                    <c:v>11월</c:v>
                  </c:pt>
                  <c:pt idx="14">
                    <c:v>12월</c:v>
                  </c:pt>
                </c:lvl>
                <c:lvl>
                  <c:pt idx="3">
                    <c:v>2016년</c:v>
                  </c:pt>
                </c:lvl>
              </c:multiLvlStrCache>
            </c:multiLvlStrRef>
          </c:cat>
          <c:val>
            <c:numRef>
              <c:f>'리그 vs 생산'!$C$60:$C$74</c:f>
              <c:numCache>
                <c:formatCode>0</c:formatCode>
                <c:ptCount val="15"/>
                <c:pt idx="0">
                  <c:v>193.2</c:v>
                </c:pt>
                <c:pt idx="1">
                  <c:v>193.5</c:v>
                </c:pt>
                <c:pt idx="2">
                  <c:v>173.8</c:v>
                </c:pt>
                <c:pt idx="3">
                  <c:v>132.75</c:v>
                </c:pt>
                <c:pt idx="4">
                  <c:v>102.25</c:v>
                </c:pt>
                <c:pt idx="5">
                  <c:v>93</c:v>
                </c:pt>
                <c:pt idx="6">
                  <c:v>88.2</c:v>
                </c:pt>
                <c:pt idx="7">
                  <c:v>86.25</c:v>
                </c:pt>
                <c:pt idx="8">
                  <c:v>85.75</c:v>
                </c:pt>
                <c:pt idx="9">
                  <c:v>88</c:v>
                </c:pt>
                <c:pt idx="10">
                  <c:v>82</c:v>
                </c:pt>
                <c:pt idx="11">
                  <c:v>91.4</c:v>
                </c:pt>
                <c:pt idx="12">
                  <c:v>105.25</c:v>
                </c:pt>
                <c:pt idx="13">
                  <c:v>116.5</c:v>
                </c:pt>
                <c:pt idx="14">
                  <c:v>126.2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56-4193-B6CD-CC3AFD69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621200"/>
        <c:axId val="1279622448"/>
      </c:lineChart>
      <c:catAx>
        <c:axId val="1348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36848"/>
        <c:crosses val="autoZero"/>
        <c:auto val="1"/>
        <c:lblAlgn val="ctr"/>
        <c:lblOffset val="100"/>
        <c:noMultiLvlLbl val="0"/>
      </c:catAx>
      <c:valAx>
        <c:axId val="1348336848"/>
        <c:scaling>
          <c:orientation val="minMax"/>
          <c:max val="85000"/>
          <c:min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19792"/>
        <c:crosses val="autoZero"/>
        <c:crossBetween val="between"/>
      </c:valAx>
      <c:valAx>
        <c:axId val="127962244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79621200"/>
        <c:crosses val="max"/>
        <c:crossBetween val="between"/>
      </c:valAx>
      <c:catAx>
        <c:axId val="127962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962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2020</a:t>
            </a:r>
            <a:r>
              <a:rPr lang="ko-KR" altLang="en-US"/>
              <a:t>년 </a:t>
            </a:r>
            <a:r>
              <a:rPr lang="en-US" altLang="ko-KR"/>
              <a:t>- </a:t>
            </a:r>
            <a:r>
              <a:rPr lang="ko-KR" altLang="en-US"/>
              <a:t>미국 </a:t>
            </a:r>
            <a:r>
              <a:rPr lang="en-US" altLang="ko-KR"/>
              <a:t>Gas Rig </a:t>
            </a:r>
            <a:r>
              <a:rPr lang="ko-KR" altLang="en-US"/>
              <a:t>수 </a:t>
            </a:r>
            <a:r>
              <a:rPr lang="en-US" altLang="ko-KR"/>
              <a:t>vs Gas</a:t>
            </a:r>
            <a:r>
              <a:rPr lang="en-US" altLang="ko-KR" baseline="0"/>
              <a:t> </a:t>
            </a:r>
            <a:r>
              <a:rPr lang="ko-KR" altLang="en-US" baseline="0"/>
              <a:t>생산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'리그 vs 생산'!$D$2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'리그 vs 생산'!$A$110:$B$122</c:f>
              <c:multiLvlStrCache>
                <c:ptCount val="13"/>
                <c:lvl>
                  <c:pt idx="0">
                    <c:v>12월</c:v>
                  </c:pt>
                  <c:pt idx="1">
                    <c:v>1월</c:v>
                  </c:pt>
                  <c:pt idx="2">
                    <c:v>2월</c:v>
                  </c:pt>
                  <c:pt idx="3">
                    <c:v>3월</c:v>
                  </c:pt>
                  <c:pt idx="4">
                    <c:v>4월</c:v>
                  </c:pt>
                  <c:pt idx="5">
                    <c:v>5월</c:v>
                  </c:pt>
                  <c:pt idx="6">
                    <c:v>6월</c:v>
                  </c:pt>
                  <c:pt idx="7">
                    <c:v>7월</c:v>
                  </c:pt>
                  <c:pt idx="8">
                    <c:v>8월</c:v>
                  </c:pt>
                  <c:pt idx="9">
                    <c:v>9월</c:v>
                  </c:pt>
                  <c:pt idx="10">
                    <c:v>10월</c:v>
                  </c:pt>
                  <c:pt idx="11">
                    <c:v>11월</c:v>
                  </c:pt>
                  <c:pt idx="12">
                    <c:v>12월</c:v>
                  </c:pt>
                </c:lvl>
                <c:lvl>
                  <c:pt idx="1">
                    <c:v>2020년</c:v>
                  </c:pt>
                </c:lvl>
              </c:multiLvlStrCache>
            </c:multiLvlStrRef>
          </c:cat>
          <c:val>
            <c:numRef>
              <c:f>'리그 vs 생산'!$D$110:$D$122</c:f>
              <c:numCache>
                <c:formatCode>_(* #,##0_);_(* \(#,##0\);_(* "-"_);_(@_)</c:formatCode>
                <c:ptCount val="13"/>
                <c:pt idx="0">
                  <c:v>100287.13333333333</c:v>
                </c:pt>
                <c:pt idx="1">
                  <c:v>98503.233333333337</c:v>
                </c:pt>
                <c:pt idx="2">
                  <c:v>92040.733333333337</c:v>
                </c:pt>
                <c:pt idx="3">
                  <c:v>98566.733333333337</c:v>
                </c:pt>
                <c:pt idx="4">
                  <c:v>92880.333333333328</c:v>
                </c:pt>
                <c:pt idx="5">
                  <c:v>90265.1</c:v>
                </c:pt>
                <c:pt idx="6">
                  <c:v>88598.7</c:v>
                </c:pt>
                <c:pt idx="7">
                  <c:v>93172.96666666666</c:v>
                </c:pt>
                <c:pt idx="8">
                  <c:v>92872.266666666663</c:v>
                </c:pt>
                <c:pt idx="9">
                  <c:v>89973.1</c:v>
                </c:pt>
                <c:pt idx="10">
                  <c:v>92263.133333333331</c:v>
                </c:pt>
                <c:pt idx="11">
                  <c:v>92038.03333333334</c:v>
                </c:pt>
                <c:pt idx="12">
                  <c:v>95250.566666666666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D-4907-BCEE-33411E9B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319792"/>
        <c:axId val="1348336848"/>
      </c:lineChart>
      <c:lineChart>
        <c:grouping val="standard"/>
        <c:varyColors val="0"/>
        <c:ser>
          <c:idx val="0"/>
          <c:order val="0"/>
          <c:tx>
            <c:strRef>
              <c:f>'리그 vs 생산'!$C$2</c:f>
              <c:strCache>
                <c:ptCount val="1"/>
                <c:pt idx="0">
                  <c:v>Gas Rig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'리그 vs 생산'!$A$110:$B$122</c:f>
              <c:multiLvlStrCache>
                <c:ptCount val="13"/>
                <c:lvl>
                  <c:pt idx="0">
                    <c:v>12월</c:v>
                  </c:pt>
                  <c:pt idx="1">
                    <c:v>1월</c:v>
                  </c:pt>
                  <c:pt idx="2">
                    <c:v>2월</c:v>
                  </c:pt>
                  <c:pt idx="3">
                    <c:v>3월</c:v>
                  </c:pt>
                  <c:pt idx="4">
                    <c:v>4월</c:v>
                  </c:pt>
                  <c:pt idx="5">
                    <c:v>5월</c:v>
                  </c:pt>
                  <c:pt idx="6">
                    <c:v>6월</c:v>
                  </c:pt>
                  <c:pt idx="7">
                    <c:v>7월</c:v>
                  </c:pt>
                  <c:pt idx="8">
                    <c:v>8월</c:v>
                  </c:pt>
                  <c:pt idx="9">
                    <c:v>9월</c:v>
                  </c:pt>
                  <c:pt idx="10">
                    <c:v>10월</c:v>
                  </c:pt>
                  <c:pt idx="11">
                    <c:v>11월</c:v>
                  </c:pt>
                  <c:pt idx="12">
                    <c:v>12월</c:v>
                  </c:pt>
                </c:lvl>
                <c:lvl>
                  <c:pt idx="1">
                    <c:v>2020년</c:v>
                  </c:pt>
                </c:lvl>
              </c:multiLvlStrCache>
            </c:multiLvlStrRef>
          </c:cat>
          <c:val>
            <c:numRef>
              <c:f>'리그 vs 생산'!$C$110:$C$122</c:f>
              <c:numCache>
                <c:formatCode>0</c:formatCode>
                <c:ptCount val="13"/>
                <c:pt idx="0">
                  <c:v>128</c:v>
                </c:pt>
                <c:pt idx="1">
                  <c:v>117.8</c:v>
                </c:pt>
                <c:pt idx="2">
                  <c:v>110.25</c:v>
                </c:pt>
                <c:pt idx="3">
                  <c:v>106</c:v>
                </c:pt>
                <c:pt idx="4">
                  <c:v>92.5</c:v>
                </c:pt>
                <c:pt idx="5">
                  <c:v>79.2</c:v>
                </c:pt>
                <c:pt idx="6">
                  <c:v>76</c:v>
                </c:pt>
                <c:pt idx="7">
                  <c:v>71.8</c:v>
                </c:pt>
                <c:pt idx="8">
                  <c:v>70</c:v>
                </c:pt>
                <c:pt idx="9">
                  <c:v>72.75</c:v>
                </c:pt>
                <c:pt idx="10">
                  <c:v>73.2</c:v>
                </c:pt>
                <c:pt idx="11">
                  <c:v>74.25</c:v>
                </c:pt>
                <c:pt idx="12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DD-4907-BCEE-33411E9B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621200"/>
        <c:axId val="1279622448"/>
      </c:lineChart>
      <c:catAx>
        <c:axId val="1348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36848"/>
        <c:crosses val="autoZero"/>
        <c:auto val="1"/>
        <c:lblAlgn val="ctr"/>
        <c:lblOffset val="100"/>
        <c:noMultiLvlLbl val="0"/>
      </c:catAx>
      <c:valAx>
        <c:axId val="1348336848"/>
        <c:scaling>
          <c:orientation val="minMax"/>
          <c:min val="8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19792"/>
        <c:crosses val="autoZero"/>
        <c:crossBetween val="between"/>
      </c:valAx>
      <c:valAx>
        <c:axId val="127962244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79621200"/>
        <c:crosses val="max"/>
        <c:crossBetween val="between"/>
      </c:valAx>
      <c:catAx>
        <c:axId val="127962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962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</a:t>
            </a:r>
            <a:r>
              <a:rPr lang="ko-KR" altLang="en-US"/>
              <a:t>년 </a:t>
            </a:r>
            <a:r>
              <a:rPr lang="en-US" altLang="ko-KR"/>
              <a:t>- Now</a:t>
            </a:r>
          </a:p>
          <a:p>
            <a:pPr>
              <a:defRPr/>
            </a:pPr>
            <a:r>
              <a:rPr lang="ko-KR" altLang="en-US"/>
              <a:t>미국 </a:t>
            </a:r>
            <a:r>
              <a:rPr lang="en-US" altLang="ko-KR"/>
              <a:t>Gas Rig </a:t>
            </a:r>
            <a:r>
              <a:rPr lang="ko-KR" altLang="en-US"/>
              <a:t>수 </a:t>
            </a:r>
            <a:r>
              <a:rPr lang="en-US" altLang="ko-KR"/>
              <a:t>vs Gas</a:t>
            </a:r>
            <a:r>
              <a:rPr lang="en-US" altLang="ko-KR" baseline="0"/>
              <a:t> </a:t>
            </a:r>
            <a:r>
              <a:rPr lang="ko-KR" altLang="en-US" baseline="0"/>
              <a:t>생산</a:t>
            </a:r>
            <a:endParaRPr lang="ko-KR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'리그 vs 생산'!$D$2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'리그 vs 생산'!$A$3:$B$160</c:f>
              <c:multiLvlStrCache>
                <c:ptCount val="158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3월</c:v>
                  </c:pt>
                  <c:pt idx="39">
                    <c:v>4월</c:v>
                  </c:pt>
                  <c:pt idx="40">
                    <c:v>5월</c:v>
                  </c:pt>
                  <c:pt idx="41">
                    <c:v>6월</c:v>
                  </c:pt>
                  <c:pt idx="42">
                    <c:v>7월</c:v>
                  </c:pt>
                  <c:pt idx="43">
                    <c:v>8월</c:v>
                  </c:pt>
                  <c:pt idx="44">
                    <c:v>9월</c:v>
                  </c:pt>
                  <c:pt idx="45">
                    <c:v>10월</c:v>
                  </c:pt>
                  <c:pt idx="46">
                    <c:v>11월</c:v>
                  </c:pt>
                  <c:pt idx="47">
                    <c:v>12월</c:v>
                  </c:pt>
                  <c:pt idx="48">
                    <c:v>1월</c:v>
                  </c:pt>
                  <c:pt idx="49">
                    <c:v>2월</c:v>
                  </c:pt>
                  <c:pt idx="50">
                    <c:v>3월</c:v>
                  </c:pt>
                  <c:pt idx="51">
                    <c:v>4월</c:v>
                  </c:pt>
                  <c:pt idx="52">
                    <c:v>5월</c:v>
                  </c:pt>
                  <c:pt idx="53">
                    <c:v>6월</c:v>
                  </c:pt>
                  <c:pt idx="54">
                    <c:v>7월</c:v>
                  </c:pt>
                  <c:pt idx="55">
                    <c:v>8월</c:v>
                  </c:pt>
                  <c:pt idx="56">
                    <c:v>9월</c:v>
                  </c:pt>
                  <c:pt idx="57">
                    <c:v>10월</c:v>
                  </c:pt>
                  <c:pt idx="58">
                    <c:v>11월</c:v>
                  </c:pt>
                  <c:pt idx="59">
                    <c:v>12월</c:v>
                  </c:pt>
                  <c:pt idx="60">
                    <c:v>1월</c:v>
                  </c:pt>
                  <c:pt idx="61">
                    <c:v>2월</c:v>
                  </c:pt>
                  <c:pt idx="62">
                    <c:v>3월</c:v>
                  </c:pt>
                  <c:pt idx="63">
                    <c:v>4월</c:v>
                  </c:pt>
                  <c:pt idx="64">
                    <c:v>5월</c:v>
                  </c:pt>
                  <c:pt idx="65">
                    <c:v>6월</c:v>
                  </c:pt>
                  <c:pt idx="66">
                    <c:v>7월</c:v>
                  </c:pt>
                  <c:pt idx="67">
                    <c:v>8월</c:v>
                  </c:pt>
                  <c:pt idx="68">
                    <c:v>9월</c:v>
                  </c:pt>
                  <c:pt idx="69">
                    <c:v>10월</c:v>
                  </c:pt>
                  <c:pt idx="70">
                    <c:v>11월</c:v>
                  </c:pt>
                  <c:pt idx="71">
                    <c:v>12월</c:v>
                  </c:pt>
                  <c:pt idx="72">
                    <c:v>1월</c:v>
                  </c:pt>
                  <c:pt idx="73">
                    <c:v>2월</c:v>
                  </c:pt>
                  <c:pt idx="74">
                    <c:v>3월</c:v>
                  </c:pt>
                  <c:pt idx="75">
                    <c:v>4월</c:v>
                  </c:pt>
                  <c:pt idx="76">
                    <c:v>5월</c:v>
                  </c:pt>
                  <c:pt idx="77">
                    <c:v>6월</c:v>
                  </c:pt>
                  <c:pt idx="78">
                    <c:v>7월</c:v>
                  </c:pt>
                  <c:pt idx="79">
                    <c:v>8월</c:v>
                  </c:pt>
                  <c:pt idx="80">
                    <c:v>9월</c:v>
                  </c:pt>
                  <c:pt idx="81">
                    <c:v>10월</c:v>
                  </c:pt>
                  <c:pt idx="82">
                    <c:v>11월</c:v>
                  </c:pt>
                  <c:pt idx="83">
                    <c:v>12월</c:v>
                  </c:pt>
                  <c:pt idx="84">
                    <c:v>1월</c:v>
                  </c:pt>
                  <c:pt idx="85">
                    <c:v>2월</c:v>
                  </c:pt>
                  <c:pt idx="86">
                    <c:v>3월</c:v>
                  </c:pt>
                  <c:pt idx="87">
                    <c:v>4월</c:v>
                  </c:pt>
                  <c:pt idx="88">
                    <c:v>5월</c:v>
                  </c:pt>
                  <c:pt idx="89">
                    <c:v>6월</c:v>
                  </c:pt>
                  <c:pt idx="90">
                    <c:v>7월</c:v>
                  </c:pt>
                  <c:pt idx="91">
                    <c:v>8월</c:v>
                  </c:pt>
                  <c:pt idx="92">
                    <c:v>9월</c:v>
                  </c:pt>
                  <c:pt idx="93">
                    <c:v>10월</c:v>
                  </c:pt>
                  <c:pt idx="94">
                    <c:v>11월</c:v>
                  </c:pt>
                  <c:pt idx="95">
                    <c:v>12월</c:v>
                  </c:pt>
                  <c:pt idx="96">
                    <c:v>1월</c:v>
                  </c:pt>
                  <c:pt idx="97">
                    <c:v>2월</c:v>
                  </c:pt>
                  <c:pt idx="98">
                    <c:v>3월</c:v>
                  </c:pt>
                  <c:pt idx="99">
                    <c:v>4월</c:v>
                  </c:pt>
                  <c:pt idx="100">
                    <c:v>5월</c:v>
                  </c:pt>
                  <c:pt idx="101">
                    <c:v>6월</c:v>
                  </c:pt>
                  <c:pt idx="102">
                    <c:v>7월</c:v>
                  </c:pt>
                  <c:pt idx="103">
                    <c:v>8월</c:v>
                  </c:pt>
                  <c:pt idx="104">
                    <c:v>9월</c:v>
                  </c:pt>
                  <c:pt idx="105">
                    <c:v>10월</c:v>
                  </c:pt>
                  <c:pt idx="106">
                    <c:v>11월</c:v>
                  </c:pt>
                  <c:pt idx="107">
                    <c:v>12월</c:v>
                  </c:pt>
                  <c:pt idx="108">
                    <c:v>1월</c:v>
                  </c:pt>
                  <c:pt idx="109">
                    <c:v>2월</c:v>
                  </c:pt>
                  <c:pt idx="110">
                    <c:v>3월</c:v>
                  </c:pt>
                  <c:pt idx="111">
                    <c:v>4월</c:v>
                  </c:pt>
                  <c:pt idx="112">
                    <c:v>5월</c:v>
                  </c:pt>
                  <c:pt idx="113">
                    <c:v>6월</c:v>
                  </c:pt>
                  <c:pt idx="114">
                    <c:v>7월</c:v>
                  </c:pt>
                  <c:pt idx="115">
                    <c:v>8월</c:v>
                  </c:pt>
                  <c:pt idx="116">
                    <c:v>9월</c:v>
                  </c:pt>
                  <c:pt idx="117">
                    <c:v>10월</c:v>
                  </c:pt>
                  <c:pt idx="118">
                    <c:v>11월</c:v>
                  </c:pt>
                  <c:pt idx="119">
                    <c:v>12월</c:v>
                  </c:pt>
                  <c:pt idx="120">
                    <c:v>1월</c:v>
                  </c:pt>
                  <c:pt idx="121">
                    <c:v>2월</c:v>
                  </c:pt>
                  <c:pt idx="122">
                    <c:v>3월</c:v>
                  </c:pt>
                  <c:pt idx="123">
                    <c:v>4월</c:v>
                  </c:pt>
                  <c:pt idx="124">
                    <c:v>5월</c:v>
                  </c:pt>
                  <c:pt idx="125">
                    <c:v>6월</c:v>
                  </c:pt>
                  <c:pt idx="126">
                    <c:v>7월</c:v>
                  </c:pt>
                  <c:pt idx="127">
                    <c:v>8월</c:v>
                  </c:pt>
                  <c:pt idx="128">
                    <c:v>9월</c:v>
                  </c:pt>
                  <c:pt idx="129">
                    <c:v>10월</c:v>
                  </c:pt>
                  <c:pt idx="130">
                    <c:v>11월</c:v>
                  </c:pt>
                  <c:pt idx="131">
                    <c:v>12월</c:v>
                  </c:pt>
                  <c:pt idx="132">
                    <c:v>1월</c:v>
                  </c:pt>
                  <c:pt idx="133">
                    <c:v>2월</c:v>
                  </c:pt>
                  <c:pt idx="134">
                    <c:v>3월</c:v>
                  </c:pt>
                  <c:pt idx="135">
                    <c:v>4월</c:v>
                  </c:pt>
                  <c:pt idx="136">
                    <c:v>5월</c:v>
                  </c:pt>
                  <c:pt idx="137">
                    <c:v>6월</c:v>
                  </c:pt>
                  <c:pt idx="138">
                    <c:v>7월</c:v>
                  </c:pt>
                  <c:pt idx="139">
                    <c:v>8월</c:v>
                  </c:pt>
                  <c:pt idx="140">
                    <c:v>9월</c:v>
                  </c:pt>
                  <c:pt idx="141">
                    <c:v>10월</c:v>
                  </c:pt>
                  <c:pt idx="142">
                    <c:v>11월</c:v>
                  </c:pt>
                  <c:pt idx="143">
                    <c:v>12월</c:v>
                  </c:pt>
                  <c:pt idx="144">
                    <c:v>1월</c:v>
                  </c:pt>
                  <c:pt idx="145">
                    <c:v>2월</c:v>
                  </c:pt>
                  <c:pt idx="146">
                    <c:v>3월</c:v>
                  </c:pt>
                  <c:pt idx="147">
                    <c:v>4월</c:v>
                  </c:pt>
                  <c:pt idx="148">
                    <c:v>5월</c:v>
                  </c:pt>
                  <c:pt idx="149">
                    <c:v>6월</c:v>
                  </c:pt>
                  <c:pt idx="150">
                    <c:v>7월</c:v>
                  </c:pt>
                  <c:pt idx="151">
                    <c:v>8월</c:v>
                  </c:pt>
                  <c:pt idx="152">
                    <c:v>9월</c:v>
                  </c:pt>
                  <c:pt idx="153">
                    <c:v>10월</c:v>
                  </c:pt>
                  <c:pt idx="154">
                    <c:v>11월</c:v>
                  </c:pt>
                  <c:pt idx="155">
                    <c:v>12월</c:v>
                  </c:pt>
                  <c:pt idx="156">
                    <c:v>1월</c:v>
                  </c:pt>
                  <c:pt idx="157">
                    <c:v>2월</c:v>
                  </c:pt>
                </c:lvl>
                <c:lvl>
                  <c:pt idx="0">
                    <c:v>2011년</c:v>
                  </c:pt>
                  <c:pt idx="12">
                    <c:v>2012년</c:v>
                  </c:pt>
                  <c:pt idx="24">
                    <c:v>2013년</c:v>
                  </c:pt>
                  <c:pt idx="36">
                    <c:v>2014년</c:v>
                  </c:pt>
                  <c:pt idx="48">
                    <c:v>2015년</c:v>
                  </c:pt>
                  <c:pt idx="60">
                    <c:v>2016년</c:v>
                  </c:pt>
                  <c:pt idx="72">
                    <c:v>2017년</c:v>
                  </c:pt>
                  <c:pt idx="84">
                    <c:v>2018년</c:v>
                  </c:pt>
                  <c:pt idx="96">
                    <c:v>2019년</c:v>
                  </c:pt>
                  <c:pt idx="108">
                    <c:v>2020년</c:v>
                  </c:pt>
                  <c:pt idx="120">
                    <c:v>2021년</c:v>
                  </c:pt>
                  <c:pt idx="132">
                    <c:v>2022년</c:v>
                  </c:pt>
                  <c:pt idx="144">
                    <c:v>2023년</c:v>
                  </c:pt>
                  <c:pt idx="156">
                    <c:v>2024년</c:v>
                  </c:pt>
                </c:lvl>
              </c:multiLvlStrCache>
            </c:multiLvlStrRef>
          </c:cat>
          <c:val>
            <c:numRef>
              <c:f>'리그 vs 생산'!$D$3:$D$160</c:f>
              <c:numCache>
                <c:formatCode>_(* #,##0_);_(* \(#,##0\);_(* "-"_);_(@_)</c:formatCode>
                <c:ptCount val="158"/>
                <c:pt idx="0">
                  <c:v>62018.866666666669</c:v>
                </c:pt>
                <c:pt idx="1">
                  <c:v>54910.866666666669</c:v>
                </c:pt>
                <c:pt idx="2">
                  <c:v>63595.033333333333</c:v>
                </c:pt>
                <c:pt idx="3">
                  <c:v>62276.633333333331</c:v>
                </c:pt>
                <c:pt idx="4">
                  <c:v>64495</c:v>
                </c:pt>
                <c:pt idx="5">
                  <c:v>62073.566666666666</c:v>
                </c:pt>
                <c:pt idx="6">
                  <c:v>64561.666666666664</c:v>
                </c:pt>
                <c:pt idx="7">
                  <c:v>65318.26666666667</c:v>
                </c:pt>
                <c:pt idx="8">
                  <c:v>63111.5</c:v>
                </c:pt>
                <c:pt idx="9">
                  <c:v>67291.133333333331</c:v>
                </c:pt>
                <c:pt idx="10">
                  <c:v>65938.7</c:v>
                </c:pt>
                <c:pt idx="11">
                  <c:v>67804.7</c:v>
                </c:pt>
                <c:pt idx="12">
                  <c:v>68208.933333333334</c:v>
                </c:pt>
                <c:pt idx="13">
                  <c:v>62560.5</c:v>
                </c:pt>
                <c:pt idx="14">
                  <c:v>67131.46666666666</c:v>
                </c:pt>
                <c:pt idx="15">
                  <c:v>64781.23333333333</c:v>
                </c:pt>
                <c:pt idx="16">
                  <c:v>67216.2</c:v>
                </c:pt>
                <c:pt idx="17">
                  <c:v>64635.166666666664</c:v>
                </c:pt>
                <c:pt idx="18">
                  <c:v>68515.866666666669</c:v>
                </c:pt>
                <c:pt idx="19">
                  <c:v>68178.633333333331</c:v>
                </c:pt>
                <c:pt idx="20">
                  <c:v>66358.233333333337</c:v>
                </c:pt>
                <c:pt idx="21">
                  <c:v>68718.333333333328</c:v>
                </c:pt>
                <c:pt idx="22">
                  <c:v>66597.233333333337</c:v>
                </c:pt>
                <c:pt idx="23">
                  <c:v>68207.100000000006</c:v>
                </c:pt>
                <c:pt idx="24">
                  <c:v>67433.7</c:v>
                </c:pt>
                <c:pt idx="25">
                  <c:v>61085.366666666669</c:v>
                </c:pt>
                <c:pt idx="26">
                  <c:v>67448.100000000006</c:v>
                </c:pt>
                <c:pt idx="27">
                  <c:v>66115.03333333334</c:v>
                </c:pt>
                <c:pt idx="28">
                  <c:v>68085.433333333334</c:v>
                </c:pt>
                <c:pt idx="29">
                  <c:v>65792.133333333331</c:v>
                </c:pt>
                <c:pt idx="30">
                  <c:v>69327.666666666672</c:v>
                </c:pt>
                <c:pt idx="31">
                  <c:v>69178.46666666666</c:v>
                </c:pt>
                <c:pt idx="32">
                  <c:v>66772.866666666669</c:v>
                </c:pt>
                <c:pt idx="33">
                  <c:v>69207.600000000006</c:v>
                </c:pt>
                <c:pt idx="34">
                  <c:v>67661.133333333331</c:v>
                </c:pt>
                <c:pt idx="35">
                  <c:v>68743.199999999997</c:v>
                </c:pt>
                <c:pt idx="36">
                  <c:v>69006.766666666663</c:v>
                </c:pt>
                <c:pt idx="37">
                  <c:v>63804.7</c:v>
                </c:pt>
                <c:pt idx="38">
                  <c:v>71151.633333333331</c:v>
                </c:pt>
                <c:pt idx="39">
                  <c:v>70540.866666666669</c:v>
                </c:pt>
                <c:pt idx="40">
                  <c:v>72498.633333333331</c:v>
                </c:pt>
                <c:pt idx="41">
                  <c:v>70522.2</c:v>
                </c:pt>
                <c:pt idx="42">
                  <c:v>74422.5</c:v>
                </c:pt>
                <c:pt idx="43">
                  <c:v>74827.8</c:v>
                </c:pt>
                <c:pt idx="44">
                  <c:v>72388.366666666669</c:v>
                </c:pt>
                <c:pt idx="45">
                  <c:v>75543.266666666663</c:v>
                </c:pt>
                <c:pt idx="46">
                  <c:v>72638.566666666666</c:v>
                </c:pt>
                <c:pt idx="47">
                  <c:v>75641.566666666666</c:v>
                </c:pt>
                <c:pt idx="48">
                  <c:v>75893.03333333334</c:v>
                </c:pt>
                <c:pt idx="49">
                  <c:v>68889.166666666672</c:v>
                </c:pt>
                <c:pt idx="50">
                  <c:v>76606.933333333334</c:v>
                </c:pt>
                <c:pt idx="51">
                  <c:v>75205.96666666666</c:v>
                </c:pt>
                <c:pt idx="52">
                  <c:v>76594.2</c:v>
                </c:pt>
                <c:pt idx="53">
                  <c:v>73950.96666666666</c:v>
                </c:pt>
                <c:pt idx="54">
                  <c:v>76658.166666666672</c:v>
                </c:pt>
                <c:pt idx="55">
                  <c:v>76745.366666666669</c:v>
                </c:pt>
                <c:pt idx="56">
                  <c:v>74738.5</c:v>
                </c:pt>
                <c:pt idx="57">
                  <c:v>76667.233333333337</c:v>
                </c:pt>
                <c:pt idx="58">
                  <c:v>73882.633333333331</c:v>
                </c:pt>
                <c:pt idx="59">
                  <c:v>76349.833333333328</c:v>
                </c:pt>
                <c:pt idx="60">
                  <c:v>76011.333333333328</c:v>
                </c:pt>
                <c:pt idx="61">
                  <c:v>72114.5</c:v>
                </c:pt>
                <c:pt idx="62">
                  <c:v>76217.366666666669</c:v>
                </c:pt>
                <c:pt idx="63">
                  <c:v>73707.266666666663</c:v>
                </c:pt>
                <c:pt idx="64">
                  <c:v>75296.600000000006</c:v>
                </c:pt>
                <c:pt idx="65">
                  <c:v>72169.633333333331</c:v>
                </c:pt>
                <c:pt idx="66">
                  <c:v>75185.46666666666</c:v>
                </c:pt>
                <c:pt idx="67">
                  <c:v>74589.266666666663</c:v>
                </c:pt>
                <c:pt idx="68">
                  <c:v>71705</c:v>
                </c:pt>
                <c:pt idx="69">
                  <c:v>73804.833333333328</c:v>
                </c:pt>
                <c:pt idx="70">
                  <c:v>72020</c:v>
                </c:pt>
                <c:pt idx="71">
                  <c:v>73582.5</c:v>
                </c:pt>
                <c:pt idx="72">
                  <c:v>72914.899999999994</c:v>
                </c:pt>
                <c:pt idx="73">
                  <c:v>66779.766666666663</c:v>
                </c:pt>
                <c:pt idx="74">
                  <c:v>75606.8</c:v>
                </c:pt>
                <c:pt idx="75">
                  <c:v>73257.766666666663</c:v>
                </c:pt>
                <c:pt idx="76">
                  <c:v>75698.433333333334</c:v>
                </c:pt>
                <c:pt idx="77">
                  <c:v>73966.666666666672</c:v>
                </c:pt>
                <c:pt idx="78">
                  <c:v>77220.46666666666</c:v>
                </c:pt>
                <c:pt idx="79">
                  <c:v>77177.066666666666</c:v>
                </c:pt>
                <c:pt idx="80">
                  <c:v>75993.7</c:v>
                </c:pt>
                <c:pt idx="81">
                  <c:v>79922.166666666672</c:v>
                </c:pt>
                <c:pt idx="82">
                  <c:v>79751.233333333337</c:v>
                </c:pt>
                <c:pt idx="83">
                  <c:v>83063.8</c:v>
                </c:pt>
                <c:pt idx="84">
                  <c:v>81368.766666666663</c:v>
                </c:pt>
                <c:pt idx="85">
                  <c:v>75030.166666666672</c:v>
                </c:pt>
                <c:pt idx="86">
                  <c:v>84038.366666666669</c:v>
                </c:pt>
                <c:pt idx="87">
                  <c:v>81189.366666666669</c:v>
                </c:pt>
                <c:pt idx="88">
                  <c:v>84860.333333333328</c:v>
                </c:pt>
                <c:pt idx="89">
                  <c:v>82538.46666666666</c:v>
                </c:pt>
                <c:pt idx="90">
                  <c:v>86988.433333333334</c:v>
                </c:pt>
                <c:pt idx="91">
                  <c:v>88742.833333333328</c:v>
                </c:pt>
                <c:pt idx="92">
                  <c:v>87289</c:v>
                </c:pt>
                <c:pt idx="93">
                  <c:v>91342.433333333334</c:v>
                </c:pt>
                <c:pt idx="94">
                  <c:v>89939.233333333337</c:v>
                </c:pt>
                <c:pt idx="95">
                  <c:v>92481.8</c:v>
                </c:pt>
                <c:pt idx="96">
                  <c:v>92228.933333333334</c:v>
                </c:pt>
                <c:pt idx="97">
                  <c:v>83871.100000000006</c:v>
                </c:pt>
                <c:pt idx="98">
                  <c:v>93282.366666666669</c:v>
                </c:pt>
                <c:pt idx="99">
                  <c:v>90710.2</c:v>
                </c:pt>
                <c:pt idx="100">
                  <c:v>94449.233333333337</c:v>
                </c:pt>
                <c:pt idx="101">
                  <c:v>91654.566666666666</c:v>
                </c:pt>
                <c:pt idx="102">
                  <c:v>95232.133333333331</c:v>
                </c:pt>
                <c:pt idx="103">
                  <c:v>97547.633333333331</c:v>
                </c:pt>
                <c:pt idx="104">
                  <c:v>94762.066666666666</c:v>
                </c:pt>
                <c:pt idx="105">
                  <c:v>98780.53333333334</c:v>
                </c:pt>
                <c:pt idx="106">
                  <c:v>97161.433333333334</c:v>
                </c:pt>
                <c:pt idx="107">
                  <c:v>100287.13333333333</c:v>
                </c:pt>
                <c:pt idx="108">
                  <c:v>98503.233333333337</c:v>
                </c:pt>
                <c:pt idx="109">
                  <c:v>92040.733333333337</c:v>
                </c:pt>
                <c:pt idx="110">
                  <c:v>98566.733333333337</c:v>
                </c:pt>
                <c:pt idx="111">
                  <c:v>92880.333333333328</c:v>
                </c:pt>
                <c:pt idx="112">
                  <c:v>90265.1</c:v>
                </c:pt>
                <c:pt idx="113">
                  <c:v>88598.7</c:v>
                </c:pt>
                <c:pt idx="114">
                  <c:v>93172.96666666666</c:v>
                </c:pt>
                <c:pt idx="115">
                  <c:v>92872.266666666663</c:v>
                </c:pt>
                <c:pt idx="116">
                  <c:v>89973.1</c:v>
                </c:pt>
                <c:pt idx="117">
                  <c:v>92263.133333333331</c:v>
                </c:pt>
                <c:pt idx="118">
                  <c:v>92038.03333333334</c:v>
                </c:pt>
                <c:pt idx="119">
                  <c:v>95250.566666666666</c:v>
                </c:pt>
                <c:pt idx="120">
                  <c:v>96119.266666666663</c:v>
                </c:pt>
                <c:pt idx="121">
                  <c:v>80405.7</c:v>
                </c:pt>
                <c:pt idx="122">
                  <c:v>96907.866666666669</c:v>
                </c:pt>
                <c:pt idx="123">
                  <c:v>94588.233333333337</c:v>
                </c:pt>
                <c:pt idx="124">
                  <c:v>97655.366666666669</c:v>
                </c:pt>
                <c:pt idx="125">
                  <c:v>94200.666666666672</c:v>
                </c:pt>
                <c:pt idx="126">
                  <c:v>98089.133333333331</c:v>
                </c:pt>
                <c:pt idx="127">
                  <c:v>98521.933333333334</c:v>
                </c:pt>
                <c:pt idx="128">
                  <c:v>95142.666666666672</c:v>
                </c:pt>
                <c:pt idx="129">
                  <c:v>100031.7</c:v>
                </c:pt>
                <c:pt idx="130">
                  <c:v>97706.233333333337</c:v>
                </c:pt>
                <c:pt idx="131">
                  <c:v>101224.5</c:v>
                </c:pt>
                <c:pt idx="132">
                  <c:v>98438.166666666672</c:v>
                </c:pt>
                <c:pt idx="133">
                  <c:v>88234.7</c:v>
                </c:pt>
                <c:pt idx="134">
                  <c:v>98609.53333333334</c:v>
                </c:pt>
                <c:pt idx="135">
                  <c:v>96500.766666666663</c:v>
                </c:pt>
                <c:pt idx="136">
                  <c:v>101006.7</c:v>
                </c:pt>
                <c:pt idx="137">
                  <c:v>98525.266666666663</c:v>
                </c:pt>
                <c:pt idx="138">
                  <c:v>101825.23333333334</c:v>
                </c:pt>
                <c:pt idx="139">
                  <c:v>102643.83333333333</c:v>
                </c:pt>
                <c:pt idx="140">
                  <c:v>100538.66666666667</c:v>
                </c:pt>
                <c:pt idx="141">
                  <c:v>103963.53333333334</c:v>
                </c:pt>
                <c:pt idx="142">
                  <c:v>100950.8</c:v>
                </c:pt>
                <c:pt idx="143">
                  <c:v>102633.86666666667</c:v>
                </c:pt>
                <c:pt idx="144">
                  <c:v>105186.83333333333</c:v>
                </c:pt>
                <c:pt idx="145">
                  <c:v>95050.666666666672</c:v>
                </c:pt>
                <c:pt idx="146">
                  <c:v>105637.1</c:v>
                </c:pt>
                <c:pt idx="147">
                  <c:v>102645.56666666667</c:v>
                </c:pt>
                <c:pt idx="148" formatCode="_(* #,##0_);_(* \(#,##0\);_(* &quot;-&quot;_);_(@_)">
                  <c:v>107016.33333333333</c:v>
                </c:pt>
                <c:pt idx="149">
                  <c:v>103250.2</c:v>
                </c:pt>
                <c:pt idx="150">
                  <c:v>106830.26666666666</c:v>
                </c:pt>
                <c:pt idx="151">
                  <c:v>107999.36666666667</c:v>
                </c:pt>
                <c:pt idx="152">
                  <c:v>104487</c:v>
                </c:pt>
                <c:pt idx="153">
                  <c:v>107835.13333333333</c:v>
                </c:pt>
                <c:pt idx="154">
                  <c:v>105948.56666666667</c:v>
                </c:pt>
                <c:pt idx="155">
                  <c:v>106000</c:v>
                </c:pt>
                <c:pt idx="156">
                  <c:v>108000</c:v>
                </c:pt>
                <c:pt idx="157">
                  <c:v>105000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D6-4AFE-BF3E-A6ABDA651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319792"/>
        <c:axId val="1348336848"/>
      </c:lineChart>
      <c:lineChart>
        <c:grouping val="standard"/>
        <c:varyColors val="0"/>
        <c:ser>
          <c:idx val="0"/>
          <c:order val="0"/>
          <c:tx>
            <c:strRef>
              <c:f>'리그 vs 생산'!$C$2</c:f>
              <c:strCache>
                <c:ptCount val="1"/>
                <c:pt idx="0">
                  <c:v>Gas Rig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'리그 vs 생산'!$A$3:$B$160</c:f>
              <c:multiLvlStrCache>
                <c:ptCount val="158"/>
                <c:lvl>
                  <c:pt idx="0">
                    <c:v>1월</c:v>
                  </c:pt>
                  <c:pt idx="1">
                    <c:v>2월</c:v>
                  </c:pt>
                  <c:pt idx="2">
                    <c:v>3월</c:v>
                  </c:pt>
                  <c:pt idx="3">
                    <c:v>4월</c:v>
                  </c:pt>
                  <c:pt idx="4">
                    <c:v>5월</c:v>
                  </c:pt>
                  <c:pt idx="5">
                    <c:v>6월</c:v>
                  </c:pt>
                  <c:pt idx="6">
                    <c:v>7월</c:v>
                  </c:pt>
                  <c:pt idx="7">
                    <c:v>8월</c:v>
                  </c:pt>
                  <c:pt idx="8">
                    <c:v>9월</c:v>
                  </c:pt>
                  <c:pt idx="9">
                    <c:v>10월</c:v>
                  </c:pt>
                  <c:pt idx="10">
                    <c:v>11월</c:v>
                  </c:pt>
                  <c:pt idx="11">
                    <c:v>12월</c:v>
                  </c:pt>
                  <c:pt idx="12">
                    <c:v>1월</c:v>
                  </c:pt>
                  <c:pt idx="13">
                    <c:v>2월</c:v>
                  </c:pt>
                  <c:pt idx="14">
                    <c:v>3월</c:v>
                  </c:pt>
                  <c:pt idx="15">
                    <c:v>4월</c:v>
                  </c:pt>
                  <c:pt idx="16">
                    <c:v>5월</c:v>
                  </c:pt>
                  <c:pt idx="17">
                    <c:v>6월</c:v>
                  </c:pt>
                  <c:pt idx="18">
                    <c:v>7월</c:v>
                  </c:pt>
                  <c:pt idx="19">
                    <c:v>8월</c:v>
                  </c:pt>
                  <c:pt idx="20">
                    <c:v>9월</c:v>
                  </c:pt>
                  <c:pt idx="21">
                    <c:v>10월</c:v>
                  </c:pt>
                  <c:pt idx="22">
                    <c:v>11월</c:v>
                  </c:pt>
                  <c:pt idx="23">
                    <c:v>12월</c:v>
                  </c:pt>
                  <c:pt idx="24">
                    <c:v>1월</c:v>
                  </c:pt>
                  <c:pt idx="25">
                    <c:v>2월</c:v>
                  </c:pt>
                  <c:pt idx="26">
                    <c:v>3월</c:v>
                  </c:pt>
                  <c:pt idx="27">
                    <c:v>4월</c:v>
                  </c:pt>
                  <c:pt idx="28">
                    <c:v>5월</c:v>
                  </c:pt>
                  <c:pt idx="29">
                    <c:v>6월</c:v>
                  </c:pt>
                  <c:pt idx="30">
                    <c:v>7월</c:v>
                  </c:pt>
                  <c:pt idx="31">
                    <c:v>8월</c:v>
                  </c:pt>
                  <c:pt idx="32">
                    <c:v>9월</c:v>
                  </c:pt>
                  <c:pt idx="33">
                    <c:v>10월</c:v>
                  </c:pt>
                  <c:pt idx="34">
                    <c:v>11월</c:v>
                  </c:pt>
                  <c:pt idx="35">
                    <c:v>12월</c:v>
                  </c:pt>
                  <c:pt idx="36">
                    <c:v>1월</c:v>
                  </c:pt>
                  <c:pt idx="37">
                    <c:v>2월</c:v>
                  </c:pt>
                  <c:pt idx="38">
                    <c:v>3월</c:v>
                  </c:pt>
                  <c:pt idx="39">
                    <c:v>4월</c:v>
                  </c:pt>
                  <c:pt idx="40">
                    <c:v>5월</c:v>
                  </c:pt>
                  <c:pt idx="41">
                    <c:v>6월</c:v>
                  </c:pt>
                  <c:pt idx="42">
                    <c:v>7월</c:v>
                  </c:pt>
                  <c:pt idx="43">
                    <c:v>8월</c:v>
                  </c:pt>
                  <c:pt idx="44">
                    <c:v>9월</c:v>
                  </c:pt>
                  <c:pt idx="45">
                    <c:v>10월</c:v>
                  </c:pt>
                  <c:pt idx="46">
                    <c:v>11월</c:v>
                  </c:pt>
                  <c:pt idx="47">
                    <c:v>12월</c:v>
                  </c:pt>
                  <c:pt idx="48">
                    <c:v>1월</c:v>
                  </c:pt>
                  <c:pt idx="49">
                    <c:v>2월</c:v>
                  </c:pt>
                  <c:pt idx="50">
                    <c:v>3월</c:v>
                  </c:pt>
                  <c:pt idx="51">
                    <c:v>4월</c:v>
                  </c:pt>
                  <c:pt idx="52">
                    <c:v>5월</c:v>
                  </c:pt>
                  <c:pt idx="53">
                    <c:v>6월</c:v>
                  </c:pt>
                  <c:pt idx="54">
                    <c:v>7월</c:v>
                  </c:pt>
                  <c:pt idx="55">
                    <c:v>8월</c:v>
                  </c:pt>
                  <c:pt idx="56">
                    <c:v>9월</c:v>
                  </c:pt>
                  <c:pt idx="57">
                    <c:v>10월</c:v>
                  </c:pt>
                  <c:pt idx="58">
                    <c:v>11월</c:v>
                  </c:pt>
                  <c:pt idx="59">
                    <c:v>12월</c:v>
                  </c:pt>
                  <c:pt idx="60">
                    <c:v>1월</c:v>
                  </c:pt>
                  <c:pt idx="61">
                    <c:v>2월</c:v>
                  </c:pt>
                  <c:pt idx="62">
                    <c:v>3월</c:v>
                  </c:pt>
                  <c:pt idx="63">
                    <c:v>4월</c:v>
                  </c:pt>
                  <c:pt idx="64">
                    <c:v>5월</c:v>
                  </c:pt>
                  <c:pt idx="65">
                    <c:v>6월</c:v>
                  </c:pt>
                  <c:pt idx="66">
                    <c:v>7월</c:v>
                  </c:pt>
                  <c:pt idx="67">
                    <c:v>8월</c:v>
                  </c:pt>
                  <c:pt idx="68">
                    <c:v>9월</c:v>
                  </c:pt>
                  <c:pt idx="69">
                    <c:v>10월</c:v>
                  </c:pt>
                  <c:pt idx="70">
                    <c:v>11월</c:v>
                  </c:pt>
                  <c:pt idx="71">
                    <c:v>12월</c:v>
                  </c:pt>
                  <c:pt idx="72">
                    <c:v>1월</c:v>
                  </c:pt>
                  <c:pt idx="73">
                    <c:v>2월</c:v>
                  </c:pt>
                  <c:pt idx="74">
                    <c:v>3월</c:v>
                  </c:pt>
                  <c:pt idx="75">
                    <c:v>4월</c:v>
                  </c:pt>
                  <c:pt idx="76">
                    <c:v>5월</c:v>
                  </c:pt>
                  <c:pt idx="77">
                    <c:v>6월</c:v>
                  </c:pt>
                  <c:pt idx="78">
                    <c:v>7월</c:v>
                  </c:pt>
                  <c:pt idx="79">
                    <c:v>8월</c:v>
                  </c:pt>
                  <c:pt idx="80">
                    <c:v>9월</c:v>
                  </c:pt>
                  <c:pt idx="81">
                    <c:v>10월</c:v>
                  </c:pt>
                  <c:pt idx="82">
                    <c:v>11월</c:v>
                  </c:pt>
                  <c:pt idx="83">
                    <c:v>12월</c:v>
                  </c:pt>
                  <c:pt idx="84">
                    <c:v>1월</c:v>
                  </c:pt>
                  <c:pt idx="85">
                    <c:v>2월</c:v>
                  </c:pt>
                  <c:pt idx="86">
                    <c:v>3월</c:v>
                  </c:pt>
                  <c:pt idx="87">
                    <c:v>4월</c:v>
                  </c:pt>
                  <c:pt idx="88">
                    <c:v>5월</c:v>
                  </c:pt>
                  <c:pt idx="89">
                    <c:v>6월</c:v>
                  </c:pt>
                  <c:pt idx="90">
                    <c:v>7월</c:v>
                  </c:pt>
                  <c:pt idx="91">
                    <c:v>8월</c:v>
                  </c:pt>
                  <c:pt idx="92">
                    <c:v>9월</c:v>
                  </c:pt>
                  <c:pt idx="93">
                    <c:v>10월</c:v>
                  </c:pt>
                  <c:pt idx="94">
                    <c:v>11월</c:v>
                  </c:pt>
                  <c:pt idx="95">
                    <c:v>12월</c:v>
                  </c:pt>
                  <c:pt idx="96">
                    <c:v>1월</c:v>
                  </c:pt>
                  <c:pt idx="97">
                    <c:v>2월</c:v>
                  </c:pt>
                  <c:pt idx="98">
                    <c:v>3월</c:v>
                  </c:pt>
                  <c:pt idx="99">
                    <c:v>4월</c:v>
                  </c:pt>
                  <c:pt idx="100">
                    <c:v>5월</c:v>
                  </c:pt>
                  <c:pt idx="101">
                    <c:v>6월</c:v>
                  </c:pt>
                  <c:pt idx="102">
                    <c:v>7월</c:v>
                  </c:pt>
                  <c:pt idx="103">
                    <c:v>8월</c:v>
                  </c:pt>
                  <c:pt idx="104">
                    <c:v>9월</c:v>
                  </c:pt>
                  <c:pt idx="105">
                    <c:v>10월</c:v>
                  </c:pt>
                  <c:pt idx="106">
                    <c:v>11월</c:v>
                  </c:pt>
                  <c:pt idx="107">
                    <c:v>12월</c:v>
                  </c:pt>
                  <c:pt idx="108">
                    <c:v>1월</c:v>
                  </c:pt>
                  <c:pt idx="109">
                    <c:v>2월</c:v>
                  </c:pt>
                  <c:pt idx="110">
                    <c:v>3월</c:v>
                  </c:pt>
                  <c:pt idx="111">
                    <c:v>4월</c:v>
                  </c:pt>
                  <c:pt idx="112">
                    <c:v>5월</c:v>
                  </c:pt>
                  <c:pt idx="113">
                    <c:v>6월</c:v>
                  </c:pt>
                  <c:pt idx="114">
                    <c:v>7월</c:v>
                  </c:pt>
                  <c:pt idx="115">
                    <c:v>8월</c:v>
                  </c:pt>
                  <c:pt idx="116">
                    <c:v>9월</c:v>
                  </c:pt>
                  <c:pt idx="117">
                    <c:v>10월</c:v>
                  </c:pt>
                  <c:pt idx="118">
                    <c:v>11월</c:v>
                  </c:pt>
                  <c:pt idx="119">
                    <c:v>12월</c:v>
                  </c:pt>
                  <c:pt idx="120">
                    <c:v>1월</c:v>
                  </c:pt>
                  <c:pt idx="121">
                    <c:v>2월</c:v>
                  </c:pt>
                  <c:pt idx="122">
                    <c:v>3월</c:v>
                  </c:pt>
                  <c:pt idx="123">
                    <c:v>4월</c:v>
                  </c:pt>
                  <c:pt idx="124">
                    <c:v>5월</c:v>
                  </c:pt>
                  <c:pt idx="125">
                    <c:v>6월</c:v>
                  </c:pt>
                  <c:pt idx="126">
                    <c:v>7월</c:v>
                  </c:pt>
                  <c:pt idx="127">
                    <c:v>8월</c:v>
                  </c:pt>
                  <c:pt idx="128">
                    <c:v>9월</c:v>
                  </c:pt>
                  <c:pt idx="129">
                    <c:v>10월</c:v>
                  </c:pt>
                  <c:pt idx="130">
                    <c:v>11월</c:v>
                  </c:pt>
                  <c:pt idx="131">
                    <c:v>12월</c:v>
                  </c:pt>
                  <c:pt idx="132">
                    <c:v>1월</c:v>
                  </c:pt>
                  <c:pt idx="133">
                    <c:v>2월</c:v>
                  </c:pt>
                  <c:pt idx="134">
                    <c:v>3월</c:v>
                  </c:pt>
                  <c:pt idx="135">
                    <c:v>4월</c:v>
                  </c:pt>
                  <c:pt idx="136">
                    <c:v>5월</c:v>
                  </c:pt>
                  <c:pt idx="137">
                    <c:v>6월</c:v>
                  </c:pt>
                  <c:pt idx="138">
                    <c:v>7월</c:v>
                  </c:pt>
                  <c:pt idx="139">
                    <c:v>8월</c:v>
                  </c:pt>
                  <c:pt idx="140">
                    <c:v>9월</c:v>
                  </c:pt>
                  <c:pt idx="141">
                    <c:v>10월</c:v>
                  </c:pt>
                  <c:pt idx="142">
                    <c:v>11월</c:v>
                  </c:pt>
                  <c:pt idx="143">
                    <c:v>12월</c:v>
                  </c:pt>
                  <c:pt idx="144">
                    <c:v>1월</c:v>
                  </c:pt>
                  <c:pt idx="145">
                    <c:v>2월</c:v>
                  </c:pt>
                  <c:pt idx="146">
                    <c:v>3월</c:v>
                  </c:pt>
                  <c:pt idx="147">
                    <c:v>4월</c:v>
                  </c:pt>
                  <c:pt idx="148">
                    <c:v>5월</c:v>
                  </c:pt>
                  <c:pt idx="149">
                    <c:v>6월</c:v>
                  </c:pt>
                  <c:pt idx="150">
                    <c:v>7월</c:v>
                  </c:pt>
                  <c:pt idx="151">
                    <c:v>8월</c:v>
                  </c:pt>
                  <c:pt idx="152">
                    <c:v>9월</c:v>
                  </c:pt>
                  <c:pt idx="153">
                    <c:v>10월</c:v>
                  </c:pt>
                  <c:pt idx="154">
                    <c:v>11월</c:v>
                  </c:pt>
                  <c:pt idx="155">
                    <c:v>12월</c:v>
                  </c:pt>
                  <c:pt idx="156">
                    <c:v>1월</c:v>
                  </c:pt>
                  <c:pt idx="157">
                    <c:v>2월</c:v>
                  </c:pt>
                </c:lvl>
                <c:lvl>
                  <c:pt idx="0">
                    <c:v>2011년</c:v>
                  </c:pt>
                  <c:pt idx="12">
                    <c:v>2012년</c:v>
                  </c:pt>
                  <c:pt idx="24">
                    <c:v>2013년</c:v>
                  </c:pt>
                  <c:pt idx="36">
                    <c:v>2014년</c:v>
                  </c:pt>
                  <c:pt idx="48">
                    <c:v>2015년</c:v>
                  </c:pt>
                  <c:pt idx="60">
                    <c:v>2016년</c:v>
                  </c:pt>
                  <c:pt idx="72">
                    <c:v>2017년</c:v>
                  </c:pt>
                  <c:pt idx="84">
                    <c:v>2018년</c:v>
                  </c:pt>
                  <c:pt idx="96">
                    <c:v>2019년</c:v>
                  </c:pt>
                  <c:pt idx="108">
                    <c:v>2020년</c:v>
                  </c:pt>
                  <c:pt idx="120">
                    <c:v>2021년</c:v>
                  </c:pt>
                  <c:pt idx="132">
                    <c:v>2022년</c:v>
                  </c:pt>
                  <c:pt idx="144">
                    <c:v>2023년</c:v>
                  </c:pt>
                  <c:pt idx="156">
                    <c:v>2024년</c:v>
                  </c:pt>
                </c:lvl>
              </c:multiLvlStrCache>
            </c:multiLvlStrRef>
          </c:cat>
          <c:val>
            <c:numRef>
              <c:f>'리그 vs 생산'!$C$3:$C$160</c:f>
              <c:numCache>
                <c:formatCode>0</c:formatCode>
                <c:ptCount val="158"/>
                <c:pt idx="0">
                  <c:v>911</c:v>
                </c:pt>
                <c:pt idx="1">
                  <c:v>907</c:v>
                </c:pt>
                <c:pt idx="2">
                  <c:v>884</c:v>
                </c:pt>
                <c:pt idx="3">
                  <c:v>885</c:v>
                </c:pt>
                <c:pt idx="4">
                  <c:v>877.75</c:v>
                </c:pt>
                <c:pt idx="5">
                  <c:v>877.25</c:v>
                </c:pt>
                <c:pt idx="6">
                  <c:v>879.6</c:v>
                </c:pt>
                <c:pt idx="7">
                  <c:v>894.25</c:v>
                </c:pt>
                <c:pt idx="8">
                  <c:v>906.8</c:v>
                </c:pt>
                <c:pt idx="9">
                  <c:v>933</c:v>
                </c:pt>
                <c:pt idx="10">
                  <c:v>880</c:v>
                </c:pt>
                <c:pt idx="11">
                  <c:v>821</c:v>
                </c:pt>
                <c:pt idx="12">
                  <c:v>789.75</c:v>
                </c:pt>
                <c:pt idx="13">
                  <c:v>722.75</c:v>
                </c:pt>
                <c:pt idx="14">
                  <c:v>666.8</c:v>
                </c:pt>
                <c:pt idx="15">
                  <c:v>628.75</c:v>
                </c:pt>
                <c:pt idx="16">
                  <c:v>599.5</c:v>
                </c:pt>
                <c:pt idx="17">
                  <c:v>558</c:v>
                </c:pt>
                <c:pt idx="18">
                  <c:v>521.75</c:v>
                </c:pt>
                <c:pt idx="19">
                  <c:v>487.2</c:v>
                </c:pt>
                <c:pt idx="20">
                  <c:v>447.25</c:v>
                </c:pt>
                <c:pt idx="21">
                  <c:v>425.5</c:v>
                </c:pt>
                <c:pt idx="22">
                  <c:v>421.2</c:v>
                </c:pt>
                <c:pt idx="23">
                  <c:v>423.25</c:v>
                </c:pt>
                <c:pt idx="24">
                  <c:v>434</c:v>
                </c:pt>
                <c:pt idx="25">
                  <c:v>425.5</c:v>
                </c:pt>
                <c:pt idx="26">
                  <c:v>413</c:v>
                </c:pt>
                <c:pt idx="27">
                  <c:v>374.25</c:v>
                </c:pt>
                <c:pt idx="28">
                  <c:v>353.2</c:v>
                </c:pt>
                <c:pt idx="29">
                  <c:v>352.25</c:v>
                </c:pt>
                <c:pt idx="30">
                  <c:v>363.75</c:v>
                </c:pt>
                <c:pt idx="31">
                  <c:v>385.8</c:v>
                </c:pt>
                <c:pt idx="32">
                  <c:v>389.25</c:v>
                </c:pt>
                <c:pt idx="33">
                  <c:v>373.75</c:v>
                </c:pt>
                <c:pt idx="34">
                  <c:v>366.2</c:v>
                </c:pt>
                <c:pt idx="35">
                  <c:v>372.5</c:v>
                </c:pt>
                <c:pt idx="36">
                  <c:v>361.6</c:v>
                </c:pt>
                <c:pt idx="37">
                  <c:v>341.25</c:v>
                </c:pt>
                <c:pt idx="38">
                  <c:v>333.25</c:v>
                </c:pt>
                <c:pt idx="39">
                  <c:v>316.25</c:v>
                </c:pt>
                <c:pt idx="40">
                  <c:v>324.60000000000002</c:v>
                </c:pt>
                <c:pt idx="41">
                  <c:v>313.75</c:v>
                </c:pt>
                <c:pt idx="42">
                  <c:v>313.75</c:v>
                </c:pt>
                <c:pt idx="43">
                  <c:v>323.60000000000002</c:v>
                </c:pt>
                <c:pt idx="44">
                  <c:v>336.25</c:v>
                </c:pt>
                <c:pt idx="45">
                  <c:v>331.2</c:v>
                </c:pt>
                <c:pt idx="46">
                  <c:v>351.25</c:v>
                </c:pt>
                <c:pt idx="47">
                  <c:v>342</c:v>
                </c:pt>
                <c:pt idx="48">
                  <c:v>320.39999999999998</c:v>
                </c:pt>
                <c:pt idx="49">
                  <c:v>295.75</c:v>
                </c:pt>
                <c:pt idx="50">
                  <c:v>250</c:v>
                </c:pt>
                <c:pt idx="51">
                  <c:v>222.25</c:v>
                </c:pt>
                <c:pt idx="52">
                  <c:v>222.6</c:v>
                </c:pt>
                <c:pt idx="53">
                  <c:v>223.5</c:v>
                </c:pt>
                <c:pt idx="54">
                  <c:v>215.8</c:v>
                </c:pt>
                <c:pt idx="55">
                  <c:v>209.25</c:v>
                </c:pt>
                <c:pt idx="56">
                  <c:v>198.25</c:v>
                </c:pt>
                <c:pt idx="57">
                  <c:v>193.2</c:v>
                </c:pt>
                <c:pt idx="58">
                  <c:v>193.5</c:v>
                </c:pt>
                <c:pt idx="59">
                  <c:v>173.8</c:v>
                </c:pt>
                <c:pt idx="60">
                  <c:v>132.75</c:v>
                </c:pt>
                <c:pt idx="61">
                  <c:v>102.25</c:v>
                </c:pt>
                <c:pt idx="62">
                  <c:v>93</c:v>
                </c:pt>
                <c:pt idx="63">
                  <c:v>88.2</c:v>
                </c:pt>
                <c:pt idx="64">
                  <c:v>86.25</c:v>
                </c:pt>
                <c:pt idx="65">
                  <c:v>85.75</c:v>
                </c:pt>
                <c:pt idx="66">
                  <c:v>88</c:v>
                </c:pt>
                <c:pt idx="67">
                  <c:v>82</c:v>
                </c:pt>
                <c:pt idx="68">
                  <c:v>91.4</c:v>
                </c:pt>
                <c:pt idx="69">
                  <c:v>105.25</c:v>
                </c:pt>
                <c:pt idx="70">
                  <c:v>116.5</c:v>
                </c:pt>
                <c:pt idx="71">
                  <c:v>126.2</c:v>
                </c:pt>
                <c:pt idx="72">
                  <c:v>139.5</c:v>
                </c:pt>
                <c:pt idx="73">
                  <c:v>149.5</c:v>
                </c:pt>
                <c:pt idx="74">
                  <c:v>153.80000000000001</c:v>
                </c:pt>
                <c:pt idx="75">
                  <c:v>166.25</c:v>
                </c:pt>
                <c:pt idx="76">
                  <c:v>177.5</c:v>
                </c:pt>
                <c:pt idx="77">
                  <c:v>184</c:v>
                </c:pt>
                <c:pt idx="78">
                  <c:v>188.5</c:v>
                </c:pt>
                <c:pt idx="79">
                  <c:v>183</c:v>
                </c:pt>
                <c:pt idx="80">
                  <c:v>187</c:v>
                </c:pt>
                <c:pt idx="81">
                  <c:v>180.25</c:v>
                </c:pt>
                <c:pt idx="82">
                  <c:v>172.75</c:v>
                </c:pt>
                <c:pt idx="83">
                  <c:v>181.8</c:v>
                </c:pt>
                <c:pt idx="84">
                  <c:v>186.5</c:v>
                </c:pt>
                <c:pt idx="85">
                  <c:v>180.25</c:v>
                </c:pt>
                <c:pt idx="86">
                  <c:v>188.4</c:v>
                </c:pt>
                <c:pt idx="87">
                  <c:v>193.25</c:v>
                </c:pt>
                <c:pt idx="88">
                  <c:v>198.25</c:v>
                </c:pt>
                <c:pt idx="89">
                  <c:v>192.8</c:v>
                </c:pt>
                <c:pt idx="90">
                  <c:v>187.25</c:v>
                </c:pt>
                <c:pt idx="91">
                  <c:v>184.2</c:v>
                </c:pt>
                <c:pt idx="92">
                  <c:v>186.75</c:v>
                </c:pt>
                <c:pt idx="93">
                  <c:v>192.25</c:v>
                </c:pt>
                <c:pt idx="94">
                  <c:v>193</c:v>
                </c:pt>
                <c:pt idx="95">
                  <c:v>197.75</c:v>
                </c:pt>
                <c:pt idx="96">
                  <c:v>198.75</c:v>
                </c:pt>
                <c:pt idx="97">
                  <c:v>195.25</c:v>
                </c:pt>
                <c:pt idx="98">
                  <c:v>192.6</c:v>
                </c:pt>
                <c:pt idx="99">
                  <c:v>189</c:v>
                </c:pt>
                <c:pt idx="100">
                  <c:v>184.2</c:v>
                </c:pt>
                <c:pt idx="101">
                  <c:v>179.25</c:v>
                </c:pt>
                <c:pt idx="102">
                  <c:v>172.25</c:v>
                </c:pt>
                <c:pt idx="103">
                  <c:v>165.8</c:v>
                </c:pt>
                <c:pt idx="104">
                  <c:v>151.75</c:v>
                </c:pt>
                <c:pt idx="105">
                  <c:v>139.25</c:v>
                </c:pt>
                <c:pt idx="106">
                  <c:v>129.80000000000001</c:v>
                </c:pt>
                <c:pt idx="107">
                  <c:v>128</c:v>
                </c:pt>
                <c:pt idx="108">
                  <c:v>117.8</c:v>
                </c:pt>
                <c:pt idx="109">
                  <c:v>110.25</c:v>
                </c:pt>
                <c:pt idx="110">
                  <c:v>106</c:v>
                </c:pt>
                <c:pt idx="111">
                  <c:v>92.5</c:v>
                </c:pt>
                <c:pt idx="112">
                  <c:v>79.2</c:v>
                </c:pt>
                <c:pt idx="113">
                  <c:v>76</c:v>
                </c:pt>
                <c:pt idx="114">
                  <c:v>71.8</c:v>
                </c:pt>
                <c:pt idx="115">
                  <c:v>70</c:v>
                </c:pt>
                <c:pt idx="116">
                  <c:v>72.75</c:v>
                </c:pt>
                <c:pt idx="117">
                  <c:v>73.2</c:v>
                </c:pt>
                <c:pt idx="118">
                  <c:v>74.25</c:v>
                </c:pt>
                <c:pt idx="119">
                  <c:v>80.2</c:v>
                </c:pt>
                <c:pt idx="120">
                  <c:v>86.25</c:v>
                </c:pt>
                <c:pt idx="121">
                  <c:v>91.25</c:v>
                </c:pt>
                <c:pt idx="122">
                  <c:v>92</c:v>
                </c:pt>
                <c:pt idx="123">
                  <c:v>93.6</c:v>
                </c:pt>
                <c:pt idx="124">
                  <c:v>100</c:v>
                </c:pt>
                <c:pt idx="125">
                  <c:v>97</c:v>
                </c:pt>
                <c:pt idx="126">
                  <c:v>102.2</c:v>
                </c:pt>
                <c:pt idx="127">
                  <c:v>99.75</c:v>
                </c:pt>
                <c:pt idx="128">
                  <c:v>100.5</c:v>
                </c:pt>
                <c:pt idx="129">
                  <c:v>99</c:v>
                </c:pt>
                <c:pt idx="130">
                  <c:v>101.5</c:v>
                </c:pt>
                <c:pt idx="131">
                  <c:v>104.6</c:v>
                </c:pt>
                <c:pt idx="132">
                  <c:v>111</c:v>
                </c:pt>
                <c:pt idx="133">
                  <c:v>121.25</c:v>
                </c:pt>
                <c:pt idx="134">
                  <c:v>134.75</c:v>
                </c:pt>
                <c:pt idx="135">
                  <c:v>142</c:v>
                </c:pt>
                <c:pt idx="136">
                  <c:v>149</c:v>
                </c:pt>
                <c:pt idx="137">
                  <c:v>153.25</c:v>
                </c:pt>
                <c:pt idx="138">
                  <c:v>154.19999999999999</c:v>
                </c:pt>
                <c:pt idx="139">
                  <c:v>159.5</c:v>
                </c:pt>
                <c:pt idx="140">
                  <c:v>161.80000000000001</c:v>
                </c:pt>
                <c:pt idx="141">
                  <c:v>157</c:v>
                </c:pt>
                <c:pt idx="142">
                  <c:v>155.5</c:v>
                </c:pt>
                <c:pt idx="143">
                  <c:v>154.6</c:v>
                </c:pt>
                <c:pt idx="144">
                  <c:v>154.5</c:v>
                </c:pt>
                <c:pt idx="145">
                  <c:v>152.5</c:v>
                </c:pt>
                <c:pt idx="146">
                  <c:v>158.19999999999999</c:v>
                </c:pt>
                <c:pt idx="147">
                  <c:v>158.75</c:v>
                </c:pt>
                <c:pt idx="148">
                  <c:v>144</c:v>
                </c:pt>
                <c:pt idx="149">
                  <c:v>131.19999999999999</c:v>
                </c:pt>
                <c:pt idx="150">
                  <c:v>131.75</c:v>
                </c:pt>
                <c:pt idx="151">
                  <c:v>120.75</c:v>
                </c:pt>
                <c:pt idx="152">
                  <c:v>116.4</c:v>
                </c:pt>
                <c:pt idx="153">
                  <c:v>117.5</c:v>
                </c:pt>
                <c:pt idx="154">
                  <c:v>116.75</c:v>
                </c:pt>
                <c:pt idx="155">
                  <c:v>118.8</c:v>
                </c:pt>
                <c:pt idx="156">
                  <c:v>118.5</c:v>
                </c:pt>
                <c:pt idx="157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6-4AFE-BF3E-A6ABDA651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9621200"/>
        <c:axId val="1279622448"/>
      </c:lineChart>
      <c:catAx>
        <c:axId val="1348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36848"/>
        <c:crosses val="autoZero"/>
        <c:auto val="1"/>
        <c:lblAlgn val="ctr"/>
        <c:lblOffset val="100"/>
        <c:noMultiLvlLbl val="0"/>
      </c:catAx>
      <c:valAx>
        <c:axId val="134833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8319792"/>
        <c:crosses val="autoZero"/>
        <c:crossBetween val="between"/>
      </c:valAx>
      <c:valAx>
        <c:axId val="127962244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79621200"/>
        <c:crosses val="max"/>
        <c:crossBetween val="between"/>
      </c:valAx>
      <c:catAx>
        <c:axId val="127962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9622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211667</xdr:colOff>
      <xdr:row>3</xdr:row>
      <xdr:rowOff>29631</xdr:rowOff>
    </xdr:from>
    <xdr:to>
      <xdr:col>17</xdr:col>
      <xdr:colOff>16933</xdr:colOff>
      <xdr:row>16</xdr:row>
      <xdr:rowOff>193885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6306A821-0FD7-42E2-9010-5C5644575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626537</xdr:colOff>
      <xdr:row>6</xdr:row>
      <xdr:rowOff>67733</xdr:rowOff>
    </xdr:from>
    <xdr:to>
      <xdr:col>11</xdr:col>
      <xdr:colOff>626537</xdr:colOff>
      <xdr:row>9</xdr:row>
      <xdr:rowOff>152400</xdr:rowOff>
    </xdr:to>
    <xdr:cxnSp macro="">
      <xdr:nvCxnSpPr>
        <xdr:cNvPr id="3" name="직선 화살표 연결선 2">
          <a:extLst>
            <a:ext uri="{FF2B5EF4-FFF2-40B4-BE49-F238E27FC236}">
              <a16:creationId xmlns:a16="http://schemas.microsoft.com/office/drawing/2014/main" id="{70E218F0-954C-45B6-B401-5C562D8AFFEB}"/>
            </a:ext>
          </a:extLst>
        </xdr:cNvPr>
        <xdr:cNvCxnSpPr/>
      </xdr:nvCxnSpPr>
      <xdr:spPr>
        <a:xfrm>
          <a:off x="7614077" y="1256453"/>
          <a:ext cx="0" cy="67902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567267</xdr:colOff>
      <xdr:row>4</xdr:row>
      <xdr:rowOff>186267</xdr:rowOff>
    </xdr:from>
    <xdr:to>
      <xdr:col>15</xdr:col>
      <xdr:colOff>567267</xdr:colOff>
      <xdr:row>6</xdr:row>
      <xdr:rowOff>33868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84B44D01-2906-485D-87D0-26362B7ADF8A}"/>
            </a:ext>
          </a:extLst>
        </xdr:cNvPr>
        <xdr:cNvCxnSpPr/>
      </xdr:nvCxnSpPr>
      <xdr:spPr>
        <a:xfrm>
          <a:off x="10153227" y="978747"/>
          <a:ext cx="0" cy="24384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330199</xdr:colOff>
      <xdr:row>5</xdr:row>
      <xdr:rowOff>25396</xdr:rowOff>
    </xdr:from>
    <xdr:ext cx="607859" cy="33624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3EA718-28B4-4B57-B3A0-1ED888626864}"/>
            </a:ext>
          </a:extLst>
        </xdr:cNvPr>
        <xdr:cNvSpPr txBox="1"/>
      </xdr:nvSpPr>
      <xdr:spPr>
        <a:xfrm>
          <a:off x="7317739" y="1015996"/>
          <a:ext cx="607859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rgbClr val="00B0F0"/>
              </a:solidFill>
            </a:rPr>
            <a:t>최저가</a:t>
          </a:r>
        </a:p>
      </xdr:txBody>
    </xdr:sp>
    <xdr:clientData/>
  </xdr:oneCellAnchor>
  <xdr:oneCellAnchor>
    <xdr:from>
      <xdr:col>15</xdr:col>
      <xdr:colOff>270935</xdr:colOff>
      <xdr:row>3</xdr:row>
      <xdr:rowOff>110067</xdr:rowOff>
    </xdr:from>
    <xdr:ext cx="607859" cy="33624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8AA5646-4F2A-4F09-8BD0-00EC679BE455}"/>
            </a:ext>
          </a:extLst>
        </xdr:cNvPr>
        <xdr:cNvSpPr txBox="1"/>
      </xdr:nvSpPr>
      <xdr:spPr>
        <a:xfrm>
          <a:off x="9856895" y="704427"/>
          <a:ext cx="607859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rgbClr val="FF0000"/>
              </a:solidFill>
            </a:rPr>
            <a:t>최고가</a:t>
          </a:r>
        </a:p>
      </xdr:txBody>
    </xdr:sp>
    <xdr:clientData/>
  </xdr:oneCellAnchor>
  <xdr:twoCellAnchor>
    <xdr:from>
      <xdr:col>11</xdr:col>
      <xdr:colOff>267919</xdr:colOff>
      <xdr:row>9</xdr:row>
      <xdr:rowOff>67984</xdr:rowOff>
    </xdr:from>
    <xdr:to>
      <xdr:col>11</xdr:col>
      <xdr:colOff>718846</xdr:colOff>
      <xdr:row>10</xdr:row>
      <xdr:rowOff>1147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8A95260F-DDFE-43B1-93BB-C1EF25499E0E}"/>
            </a:ext>
          </a:extLst>
        </xdr:cNvPr>
        <xdr:cNvSpPr/>
      </xdr:nvSpPr>
      <xdr:spPr>
        <a:xfrm rot="1722773">
          <a:off x="7255459" y="1851064"/>
          <a:ext cx="450927" cy="138903"/>
        </a:xfrm>
        <a:prstGeom prst="rect">
          <a:avLst/>
        </a:prstGeom>
        <a:solidFill>
          <a:schemeClr val="accent1">
            <a:alpha val="3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586847</xdr:colOff>
      <xdr:row>8</xdr:row>
      <xdr:rowOff>192138</xdr:rowOff>
    </xdr:from>
    <xdr:to>
      <xdr:col>13</xdr:col>
      <xdr:colOff>332758</xdr:colOff>
      <xdr:row>9</xdr:row>
      <xdr:rowOff>113232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0022EB96-2CED-4ABB-A88E-A69704237C6F}"/>
            </a:ext>
          </a:extLst>
        </xdr:cNvPr>
        <xdr:cNvSpPr/>
      </xdr:nvSpPr>
      <xdr:spPr>
        <a:xfrm rot="20507525">
          <a:off x="7574387" y="1777098"/>
          <a:ext cx="1125131" cy="119214"/>
        </a:xfrm>
        <a:prstGeom prst="rect">
          <a:avLst/>
        </a:prstGeom>
        <a:solidFill>
          <a:schemeClr val="accent1">
            <a:alpha val="3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338667</xdr:colOff>
      <xdr:row>1</xdr:row>
      <xdr:rowOff>143934</xdr:rowOff>
    </xdr:from>
    <xdr:to>
      <xdr:col>7</xdr:col>
      <xdr:colOff>338667</xdr:colOff>
      <xdr:row>9</xdr:row>
      <xdr:rowOff>169333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2E87BFC0-3378-4B80-A6ED-2F5612526CD9}"/>
            </a:ext>
          </a:extLst>
        </xdr:cNvPr>
        <xdr:cNvCxnSpPr/>
      </xdr:nvCxnSpPr>
      <xdr:spPr>
        <a:xfrm>
          <a:off x="4887807" y="342054"/>
          <a:ext cx="0" cy="1610359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338667</xdr:colOff>
      <xdr:row>13</xdr:row>
      <xdr:rowOff>143934</xdr:rowOff>
    </xdr:from>
    <xdr:to>
      <xdr:col>7</xdr:col>
      <xdr:colOff>338667</xdr:colOff>
      <xdr:row>21</xdr:row>
      <xdr:rowOff>169333</xdr:rowOff>
    </xdr:to>
    <xdr:cxnSp macro="">
      <xdr:nvCxnSpPr>
        <xdr:cNvPr id="10" name="직선 화살표 연결선 9">
          <a:extLst>
            <a:ext uri="{FF2B5EF4-FFF2-40B4-BE49-F238E27FC236}">
              <a16:creationId xmlns:a16="http://schemas.microsoft.com/office/drawing/2014/main" id="{4B8C7500-ADD2-4511-B765-C5BE882FC237}"/>
            </a:ext>
          </a:extLst>
        </xdr:cNvPr>
        <xdr:cNvCxnSpPr/>
      </xdr:nvCxnSpPr>
      <xdr:spPr>
        <a:xfrm>
          <a:off x="4887807" y="2734734"/>
          <a:ext cx="0" cy="1610359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177800</xdr:rowOff>
    </xdr:from>
    <xdr:to>
      <xdr:col>6</xdr:col>
      <xdr:colOff>16933</xdr:colOff>
      <xdr:row>10</xdr:row>
      <xdr:rowOff>8467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0DFF4218-59D6-4022-BB8A-B64A0D00425A}"/>
            </a:ext>
          </a:extLst>
        </xdr:cNvPr>
        <xdr:cNvSpPr/>
      </xdr:nvSpPr>
      <xdr:spPr>
        <a:xfrm>
          <a:off x="3329940" y="1762760"/>
          <a:ext cx="626533" cy="23452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0</xdr:colOff>
      <xdr:row>20</xdr:row>
      <xdr:rowOff>186267</xdr:rowOff>
    </xdr:from>
    <xdr:to>
      <xdr:col>6</xdr:col>
      <xdr:colOff>16933</xdr:colOff>
      <xdr:row>22</xdr:row>
      <xdr:rowOff>16934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1B144DBA-B154-4065-9257-EABC2E776465}"/>
            </a:ext>
          </a:extLst>
        </xdr:cNvPr>
        <xdr:cNvSpPr/>
      </xdr:nvSpPr>
      <xdr:spPr>
        <a:xfrm>
          <a:off x="3329940" y="4163907"/>
          <a:ext cx="626533" cy="23452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338667</xdr:colOff>
      <xdr:row>23</xdr:row>
      <xdr:rowOff>50800</xdr:rowOff>
    </xdr:from>
    <xdr:to>
      <xdr:col>7</xdr:col>
      <xdr:colOff>338667</xdr:colOff>
      <xdr:row>25</xdr:row>
      <xdr:rowOff>152411</xdr:rowOff>
    </xdr:to>
    <xdr:cxnSp macro="">
      <xdr:nvCxnSpPr>
        <xdr:cNvPr id="13" name="직선 화살표 연결선 12">
          <a:extLst>
            <a:ext uri="{FF2B5EF4-FFF2-40B4-BE49-F238E27FC236}">
              <a16:creationId xmlns:a16="http://schemas.microsoft.com/office/drawing/2014/main" id="{EF259097-4BFE-48DD-81A4-E7F24C0336C6}"/>
            </a:ext>
          </a:extLst>
        </xdr:cNvPr>
        <xdr:cNvCxnSpPr/>
      </xdr:nvCxnSpPr>
      <xdr:spPr>
        <a:xfrm>
          <a:off x="4887807" y="4638040"/>
          <a:ext cx="0" cy="497851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609596</xdr:colOff>
      <xdr:row>24</xdr:row>
      <xdr:rowOff>177809</xdr:rowOff>
    </xdr:from>
    <xdr:to>
      <xdr:col>6</xdr:col>
      <xdr:colOff>16929</xdr:colOff>
      <xdr:row>26</xdr:row>
      <xdr:rowOff>8476</xdr:rowOff>
    </xdr:to>
    <xdr:sp macro="" textlink="">
      <xdr:nvSpPr>
        <xdr:cNvPr id="14" name="직사각형 13">
          <a:extLst>
            <a:ext uri="{FF2B5EF4-FFF2-40B4-BE49-F238E27FC236}">
              <a16:creationId xmlns:a16="http://schemas.microsoft.com/office/drawing/2014/main" id="{98213FEB-F7FB-47DF-BD1A-9661874822DC}"/>
            </a:ext>
          </a:extLst>
        </xdr:cNvPr>
        <xdr:cNvSpPr/>
      </xdr:nvSpPr>
      <xdr:spPr>
        <a:xfrm>
          <a:off x="3329936" y="4963169"/>
          <a:ext cx="626533" cy="23452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347132</xdr:colOff>
      <xdr:row>27</xdr:row>
      <xdr:rowOff>50799</xdr:rowOff>
    </xdr:from>
    <xdr:to>
      <xdr:col>7</xdr:col>
      <xdr:colOff>347132</xdr:colOff>
      <xdr:row>29</xdr:row>
      <xdr:rowOff>152410</xdr:rowOff>
    </xdr:to>
    <xdr:cxnSp macro="">
      <xdr:nvCxnSpPr>
        <xdr:cNvPr id="15" name="직선 화살표 연결선 14">
          <a:extLst>
            <a:ext uri="{FF2B5EF4-FFF2-40B4-BE49-F238E27FC236}">
              <a16:creationId xmlns:a16="http://schemas.microsoft.com/office/drawing/2014/main" id="{13E6A973-659B-442E-90B0-7CDC3CCC5405}"/>
            </a:ext>
          </a:extLst>
        </xdr:cNvPr>
        <xdr:cNvCxnSpPr/>
      </xdr:nvCxnSpPr>
      <xdr:spPr>
        <a:xfrm>
          <a:off x="4896272" y="5445759"/>
          <a:ext cx="0" cy="497851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127001</xdr:colOff>
      <xdr:row>22</xdr:row>
      <xdr:rowOff>0</xdr:rowOff>
    </xdr:from>
    <xdr:to>
      <xdr:col>16</xdr:col>
      <xdr:colOff>601134</xdr:colOff>
      <xdr:row>35</xdr:row>
      <xdr:rowOff>164253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82F0CFA-8658-4345-9BE0-7D48D75E5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304810</xdr:colOff>
      <xdr:row>25</xdr:row>
      <xdr:rowOff>76204</xdr:rowOff>
    </xdr:from>
    <xdr:to>
      <xdr:col>13</xdr:col>
      <xdr:colOff>304810</xdr:colOff>
      <xdr:row>28</xdr:row>
      <xdr:rowOff>160871</xdr:rowOff>
    </xdr:to>
    <xdr:cxnSp macro="">
      <xdr:nvCxnSpPr>
        <xdr:cNvPr id="3" name="직선 화살표 연결선 2">
          <a:extLst>
            <a:ext uri="{FF2B5EF4-FFF2-40B4-BE49-F238E27FC236}">
              <a16:creationId xmlns:a16="http://schemas.microsoft.com/office/drawing/2014/main" id="{AF175977-FA27-4D9C-A591-1BD6E8E4E233}"/>
            </a:ext>
          </a:extLst>
        </xdr:cNvPr>
        <xdr:cNvCxnSpPr/>
      </xdr:nvCxnSpPr>
      <xdr:spPr>
        <a:xfrm>
          <a:off x="8671570" y="5029204"/>
          <a:ext cx="0" cy="67902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287873</xdr:colOff>
      <xdr:row>24</xdr:row>
      <xdr:rowOff>110070</xdr:rowOff>
    </xdr:from>
    <xdr:to>
      <xdr:col>15</xdr:col>
      <xdr:colOff>287873</xdr:colOff>
      <xdr:row>25</xdr:row>
      <xdr:rowOff>152405</xdr:rowOff>
    </xdr:to>
    <xdr:cxnSp macro="">
      <xdr:nvCxnSpPr>
        <xdr:cNvPr id="4" name="직선 화살표 연결선 3">
          <a:extLst>
            <a:ext uri="{FF2B5EF4-FFF2-40B4-BE49-F238E27FC236}">
              <a16:creationId xmlns:a16="http://schemas.microsoft.com/office/drawing/2014/main" id="{6AF10C8C-F6F3-45BE-AC18-0E9DFE1EE537}"/>
            </a:ext>
          </a:extLst>
        </xdr:cNvPr>
        <xdr:cNvCxnSpPr/>
      </xdr:nvCxnSpPr>
      <xdr:spPr>
        <a:xfrm>
          <a:off x="9873833" y="4864950"/>
          <a:ext cx="0" cy="2404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8472</xdr:colOff>
      <xdr:row>24</xdr:row>
      <xdr:rowOff>33867</xdr:rowOff>
    </xdr:from>
    <xdr:ext cx="607859" cy="33624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F413715-7134-48A6-BCC1-59EA42D4495A}"/>
            </a:ext>
          </a:extLst>
        </xdr:cNvPr>
        <xdr:cNvSpPr txBox="1"/>
      </xdr:nvSpPr>
      <xdr:spPr>
        <a:xfrm>
          <a:off x="8375232" y="4788747"/>
          <a:ext cx="607859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rgbClr val="00B0F0"/>
              </a:solidFill>
            </a:rPr>
            <a:t>최저가</a:t>
          </a:r>
        </a:p>
      </xdr:txBody>
    </xdr:sp>
    <xdr:clientData/>
  </xdr:oneCellAnchor>
  <xdr:oneCellAnchor>
    <xdr:from>
      <xdr:col>14</xdr:col>
      <xdr:colOff>601141</xdr:colOff>
      <xdr:row>23</xdr:row>
      <xdr:rowOff>33870</xdr:rowOff>
    </xdr:from>
    <xdr:ext cx="607859" cy="33624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530330-415E-4AF6-BB70-FF40F4FB3916}"/>
            </a:ext>
          </a:extLst>
        </xdr:cNvPr>
        <xdr:cNvSpPr txBox="1"/>
      </xdr:nvSpPr>
      <xdr:spPr>
        <a:xfrm>
          <a:off x="9577501" y="4590630"/>
          <a:ext cx="607859" cy="336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ko-KR" altLang="en-US" sz="1100">
              <a:solidFill>
                <a:srgbClr val="FF0000"/>
              </a:solidFill>
            </a:rPr>
            <a:t>최고가</a:t>
          </a:r>
        </a:p>
      </xdr:txBody>
    </xdr:sp>
    <xdr:clientData/>
  </xdr:oneCellAnchor>
  <xdr:twoCellAnchor>
    <xdr:from>
      <xdr:col>11</xdr:col>
      <xdr:colOff>508000</xdr:colOff>
      <xdr:row>28</xdr:row>
      <xdr:rowOff>42333</xdr:rowOff>
    </xdr:from>
    <xdr:to>
      <xdr:col>14</xdr:col>
      <xdr:colOff>25400</xdr:colOff>
      <xdr:row>28</xdr:row>
      <xdr:rowOff>169334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664BB8B5-CFA6-4761-8F17-1480EAE863D8}"/>
            </a:ext>
          </a:extLst>
        </xdr:cNvPr>
        <xdr:cNvSpPr/>
      </xdr:nvSpPr>
      <xdr:spPr>
        <a:xfrm>
          <a:off x="7495540" y="5589693"/>
          <a:ext cx="1506220" cy="127001"/>
        </a:xfrm>
        <a:prstGeom prst="rect">
          <a:avLst/>
        </a:prstGeom>
        <a:solidFill>
          <a:schemeClr val="accent1">
            <a:alpha val="3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338667</xdr:colOff>
      <xdr:row>2</xdr:row>
      <xdr:rowOff>143934</xdr:rowOff>
    </xdr:from>
    <xdr:to>
      <xdr:col>7</xdr:col>
      <xdr:colOff>338667</xdr:colOff>
      <xdr:row>10</xdr:row>
      <xdr:rowOff>169333</xdr:rowOff>
    </xdr:to>
    <xdr:cxnSp macro="">
      <xdr:nvCxnSpPr>
        <xdr:cNvPr id="8" name="직선 화살표 연결선 7">
          <a:extLst>
            <a:ext uri="{FF2B5EF4-FFF2-40B4-BE49-F238E27FC236}">
              <a16:creationId xmlns:a16="http://schemas.microsoft.com/office/drawing/2014/main" id="{F9DB6F9B-BEB1-41C4-8660-28E0C3954287}"/>
            </a:ext>
          </a:extLst>
        </xdr:cNvPr>
        <xdr:cNvCxnSpPr/>
      </xdr:nvCxnSpPr>
      <xdr:spPr>
        <a:xfrm>
          <a:off x="4887807" y="540174"/>
          <a:ext cx="0" cy="1610359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177799</xdr:rowOff>
    </xdr:from>
    <xdr:to>
      <xdr:col>6</xdr:col>
      <xdr:colOff>16933</xdr:colOff>
      <xdr:row>11</xdr:row>
      <xdr:rowOff>16932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62BDC8D7-9C81-4697-9EBF-B4E12778B772}"/>
            </a:ext>
          </a:extLst>
        </xdr:cNvPr>
        <xdr:cNvSpPr/>
      </xdr:nvSpPr>
      <xdr:spPr>
        <a:xfrm>
          <a:off x="3329940" y="1960879"/>
          <a:ext cx="626533" cy="23537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338667</xdr:colOff>
      <xdr:row>11</xdr:row>
      <xdr:rowOff>152400</xdr:rowOff>
    </xdr:from>
    <xdr:to>
      <xdr:col>7</xdr:col>
      <xdr:colOff>338667</xdr:colOff>
      <xdr:row>30</xdr:row>
      <xdr:rowOff>143933</xdr:rowOff>
    </xdr:to>
    <xdr:cxnSp macro="">
      <xdr:nvCxnSpPr>
        <xdr:cNvPr id="10" name="직선 화살표 연결선 9">
          <a:extLst>
            <a:ext uri="{FF2B5EF4-FFF2-40B4-BE49-F238E27FC236}">
              <a16:creationId xmlns:a16="http://schemas.microsoft.com/office/drawing/2014/main" id="{03579383-8FFB-47ED-9B24-E77629AEBB90}"/>
            </a:ext>
          </a:extLst>
        </xdr:cNvPr>
        <xdr:cNvCxnSpPr/>
      </xdr:nvCxnSpPr>
      <xdr:spPr>
        <a:xfrm>
          <a:off x="4887807" y="2331720"/>
          <a:ext cx="0" cy="3755813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592667</xdr:colOff>
      <xdr:row>24</xdr:row>
      <xdr:rowOff>177799</xdr:rowOff>
    </xdr:from>
    <xdr:to>
      <xdr:col>6</xdr:col>
      <xdr:colOff>0</xdr:colOff>
      <xdr:row>33</xdr:row>
      <xdr:rowOff>186266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F9236476-0B35-4665-B042-1C8B5E9EB172}"/>
            </a:ext>
          </a:extLst>
        </xdr:cNvPr>
        <xdr:cNvSpPr/>
      </xdr:nvSpPr>
      <xdr:spPr>
        <a:xfrm>
          <a:off x="3313007" y="4932679"/>
          <a:ext cx="626533" cy="179154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7</xdr:col>
      <xdr:colOff>338665</xdr:colOff>
      <xdr:row>32</xdr:row>
      <xdr:rowOff>8469</xdr:rowOff>
    </xdr:from>
    <xdr:to>
      <xdr:col>7</xdr:col>
      <xdr:colOff>338665</xdr:colOff>
      <xdr:row>34</xdr:row>
      <xdr:rowOff>110081</xdr:rowOff>
    </xdr:to>
    <xdr:cxnSp macro="">
      <xdr:nvCxnSpPr>
        <xdr:cNvPr id="12" name="직선 화살표 연결선 11">
          <a:extLst>
            <a:ext uri="{FF2B5EF4-FFF2-40B4-BE49-F238E27FC236}">
              <a16:creationId xmlns:a16="http://schemas.microsoft.com/office/drawing/2014/main" id="{8BF1D493-7594-494D-9091-19C23DE8AD97}"/>
            </a:ext>
          </a:extLst>
        </xdr:cNvPr>
        <xdr:cNvCxnSpPr/>
      </xdr:nvCxnSpPr>
      <xdr:spPr>
        <a:xfrm>
          <a:off x="4887805" y="6348309"/>
          <a:ext cx="0" cy="497852"/>
        </a:xfrm>
        <a:prstGeom prst="straightConnector1">
          <a:avLst/>
        </a:prstGeom>
        <a:ln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57</xdr:row>
      <xdr:rowOff>121920</xdr:rowOff>
    </xdr:from>
    <xdr:to>
      <xdr:col>12</xdr:col>
      <xdr:colOff>335280</xdr:colOff>
      <xdr:row>74</xdr:row>
      <xdr:rowOff>15240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D091F0E-DD76-4347-A22A-9F4FAEC63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</xdr:colOff>
      <xdr:row>105</xdr:row>
      <xdr:rowOff>91440</xdr:rowOff>
    </xdr:from>
    <xdr:to>
      <xdr:col>12</xdr:col>
      <xdr:colOff>358140</xdr:colOff>
      <xdr:row>121</xdr:row>
      <xdr:rowOff>152400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5275641A-5BFB-47FF-9B62-967AA78B4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419100</xdr:colOff>
      <xdr:row>137</xdr:row>
      <xdr:rowOff>53340</xdr:rowOff>
    </xdr:from>
    <xdr:to>
      <xdr:col>13</xdr:col>
      <xdr:colOff>114300</xdr:colOff>
      <xdr:row>159</xdr:row>
      <xdr:rowOff>152400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34039967-5617-48F3-92D4-E88051782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152400</xdr:colOff>
      <xdr:row>62</xdr:row>
      <xdr:rowOff>15240</xdr:rowOff>
    </xdr:from>
    <xdr:to>
      <xdr:col>8</xdr:col>
      <xdr:colOff>530891</xdr:colOff>
      <xdr:row>65</xdr:row>
      <xdr:rowOff>20321</xdr:rowOff>
    </xdr:to>
    <xdr:grpSp>
      <xdr:nvGrpSpPr>
        <xdr:cNvPr id="5" name="그룹 4">
          <a:extLst>
            <a:ext uri="{FF2B5EF4-FFF2-40B4-BE49-F238E27FC236}">
              <a16:creationId xmlns:a16="http://schemas.microsoft.com/office/drawing/2014/main" id="{4E031563-958F-4E9D-AC74-2A3FB3D7D6B3}"/>
            </a:ext>
          </a:extLst>
        </xdr:cNvPr>
        <xdr:cNvGrpSpPr/>
      </xdr:nvGrpSpPr>
      <xdr:grpSpPr>
        <a:xfrm>
          <a:off x="4808220" y="10439400"/>
          <a:ext cx="988091" cy="508001"/>
          <a:chOff x="4808220" y="10439400"/>
          <a:chExt cx="988091" cy="508001"/>
        </a:xfrm>
      </xdr:grpSpPr>
      <xdr:cxnSp macro="">
        <xdr:nvCxnSpPr>
          <xdr:cNvPr id="6" name="직선 화살표 연결선 5">
            <a:extLst>
              <a:ext uri="{FF2B5EF4-FFF2-40B4-BE49-F238E27FC236}">
                <a16:creationId xmlns:a16="http://schemas.microsoft.com/office/drawing/2014/main" id="{E47F2AEC-CDF9-49AC-95AA-6546BA4D5368}"/>
              </a:ext>
            </a:extLst>
          </xdr:cNvPr>
          <xdr:cNvCxnSpPr/>
        </xdr:nvCxnSpPr>
        <xdr:spPr>
          <a:xfrm>
            <a:off x="5104552" y="10710333"/>
            <a:ext cx="0" cy="237068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00753BA-B1C3-45AC-AB8A-353158837AE1}"/>
              </a:ext>
            </a:extLst>
          </xdr:cNvPr>
          <xdr:cNvSpPr txBox="1"/>
        </xdr:nvSpPr>
        <xdr:spPr>
          <a:xfrm>
            <a:off x="4808220" y="10439400"/>
            <a:ext cx="988091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ko-KR" sz="1100">
                <a:solidFill>
                  <a:srgbClr val="0000FF"/>
                </a:solidFill>
              </a:rPr>
              <a:t>Rig</a:t>
            </a:r>
            <a:r>
              <a:rPr lang="en-US" altLang="ko-KR" sz="1100" baseline="0">
                <a:solidFill>
                  <a:srgbClr val="0000FF"/>
                </a:solidFill>
              </a:rPr>
              <a:t> </a:t>
            </a:r>
            <a:r>
              <a:rPr lang="ko-KR" altLang="en-US" sz="1100" baseline="0">
                <a:solidFill>
                  <a:srgbClr val="0000FF"/>
                </a:solidFill>
              </a:rPr>
              <a:t>감소 개시</a:t>
            </a:r>
            <a:endParaRPr lang="ko-KR" altLang="en-US" sz="1100">
              <a:solidFill>
                <a:srgbClr val="0000FF"/>
              </a:solidFill>
            </a:endParaRPr>
          </a:p>
        </xdr:txBody>
      </xdr:sp>
    </xdr:grpSp>
    <xdr:clientData/>
  </xdr:twoCellAnchor>
  <xdr:twoCellAnchor>
    <xdr:from>
      <xdr:col>7</xdr:col>
      <xdr:colOff>137160</xdr:colOff>
      <xdr:row>107</xdr:row>
      <xdr:rowOff>91440</xdr:rowOff>
    </xdr:from>
    <xdr:to>
      <xdr:col>8</xdr:col>
      <xdr:colOff>515651</xdr:colOff>
      <xdr:row>110</xdr:row>
      <xdr:rowOff>96521</xdr:rowOff>
    </xdr:to>
    <xdr:grpSp>
      <xdr:nvGrpSpPr>
        <xdr:cNvPr id="8" name="그룹 7">
          <a:extLst>
            <a:ext uri="{FF2B5EF4-FFF2-40B4-BE49-F238E27FC236}">
              <a16:creationId xmlns:a16="http://schemas.microsoft.com/office/drawing/2014/main" id="{7DCB620C-13D1-458E-8ED4-56BFF35C5CD9}"/>
            </a:ext>
          </a:extLst>
        </xdr:cNvPr>
        <xdr:cNvGrpSpPr/>
      </xdr:nvGrpSpPr>
      <xdr:grpSpPr>
        <a:xfrm>
          <a:off x="4792980" y="18059400"/>
          <a:ext cx="988091" cy="508001"/>
          <a:chOff x="4808220" y="10439400"/>
          <a:chExt cx="988091" cy="508001"/>
        </a:xfrm>
      </xdr:grpSpPr>
      <xdr:cxnSp macro="">
        <xdr:nvCxnSpPr>
          <xdr:cNvPr id="9" name="직선 화살표 연결선 8">
            <a:extLst>
              <a:ext uri="{FF2B5EF4-FFF2-40B4-BE49-F238E27FC236}">
                <a16:creationId xmlns:a16="http://schemas.microsoft.com/office/drawing/2014/main" id="{6D098D5D-5963-4D8B-AA5B-4E64BB2824B2}"/>
              </a:ext>
            </a:extLst>
          </xdr:cNvPr>
          <xdr:cNvCxnSpPr/>
        </xdr:nvCxnSpPr>
        <xdr:spPr>
          <a:xfrm>
            <a:off x="5104552" y="10710333"/>
            <a:ext cx="0" cy="237068"/>
          </a:xfrm>
          <a:prstGeom prst="straightConnector1">
            <a:avLst/>
          </a:prstGeom>
          <a:ln>
            <a:solidFill>
              <a:srgbClr val="0000F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F73BD702-AF20-41A2-BA51-F3FF5AC3FEA8}"/>
              </a:ext>
            </a:extLst>
          </xdr:cNvPr>
          <xdr:cNvSpPr txBox="1"/>
        </xdr:nvSpPr>
        <xdr:spPr>
          <a:xfrm>
            <a:off x="4808220" y="10439400"/>
            <a:ext cx="988091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altLang="ko-KR" sz="1100">
                <a:solidFill>
                  <a:srgbClr val="0000FF"/>
                </a:solidFill>
              </a:rPr>
              <a:t>Rig</a:t>
            </a:r>
            <a:r>
              <a:rPr lang="en-US" altLang="ko-KR" sz="1100" baseline="0">
                <a:solidFill>
                  <a:srgbClr val="0000FF"/>
                </a:solidFill>
              </a:rPr>
              <a:t> </a:t>
            </a:r>
            <a:r>
              <a:rPr lang="ko-KR" altLang="en-US" sz="1100" baseline="0">
                <a:solidFill>
                  <a:srgbClr val="0000FF"/>
                </a:solidFill>
              </a:rPr>
              <a:t>감소 개시</a:t>
            </a:r>
            <a:endParaRPr lang="ko-KR" altLang="en-US" sz="1100">
              <a:solidFill>
                <a:srgbClr val="0000FF"/>
              </a:solidFill>
            </a:endParaRPr>
          </a:p>
        </xdr:txBody>
      </xdr:sp>
    </xdr:grpSp>
    <xdr:clientData/>
  </xdr:twoCellAnchor>
  <xdr:twoCellAnchor>
    <xdr:from>
      <xdr:col>8</xdr:col>
      <xdr:colOff>525780</xdr:colOff>
      <xdr:row>64</xdr:row>
      <xdr:rowOff>30480</xdr:rowOff>
    </xdr:from>
    <xdr:to>
      <xdr:col>10</xdr:col>
      <xdr:colOff>87371</xdr:colOff>
      <xdr:row>67</xdr:row>
      <xdr:rowOff>35561</xdr:rowOff>
    </xdr:to>
    <xdr:grpSp>
      <xdr:nvGrpSpPr>
        <xdr:cNvPr id="11" name="그룹 10">
          <a:extLst>
            <a:ext uri="{FF2B5EF4-FFF2-40B4-BE49-F238E27FC236}">
              <a16:creationId xmlns:a16="http://schemas.microsoft.com/office/drawing/2014/main" id="{EA85509B-40ED-485A-AF53-0E9762DB1380}"/>
            </a:ext>
          </a:extLst>
        </xdr:cNvPr>
        <xdr:cNvGrpSpPr/>
      </xdr:nvGrpSpPr>
      <xdr:grpSpPr>
        <a:xfrm>
          <a:off x="5791200" y="10789920"/>
          <a:ext cx="780791" cy="508001"/>
          <a:chOff x="4808220" y="10439400"/>
          <a:chExt cx="780791" cy="508001"/>
        </a:xfrm>
      </xdr:grpSpPr>
      <xdr:cxnSp macro="">
        <xdr:nvCxnSpPr>
          <xdr:cNvPr id="12" name="직선 화살표 연결선 11">
            <a:extLst>
              <a:ext uri="{FF2B5EF4-FFF2-40B4-BE49-F238E27FC236}">
                <a16:creationId xmlns:a16="http://schemas.microsoft.com/office/drawing/2014/main" id="{3EF564FD-22FD-430C-A5F3-64AB89ED0C6A}"/>
              </a:ext>
            </a:extLst>
          </xdr:cNvPr>
          <xdr:cNvCxnSpPr/>
        </xdr:nvCxnSpPr>
        <xdr:spPr>
          <a:xfrm>
            <a:off x="5104552" y="10710333"/>
            <a:ext cx="0" cy="237068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A531DCE7-EA3C-4B27-A246-16E2D421C967}"/>
              </a:ext>
            </a:extLst>
          </xdr:cNvPr>
          <xdr:cNvSpPr txBox="1"/>
        </xdr:nvSpPr>
        <xdr:spPr>
          <a:xfrm>
            <a:off x="4808220" y="10439400"/>
            <a:ext cx="780791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생산 최저</a:t>
            </a:r>
          </a:p>
        </xdr:txBody>
      </xdr:sp>
    </xdr:grpSp>
    <xdr:clientData/>
  </xdr:twoCellAnchor>
  <xdr:twoCellAnchor>
    <xdr:from>
      <xdr:col>8</xdr:col>
      <xdr:colOff>335280</xdr:colOff>
      <xdr:row>112</xdr:row>
      <xdr:rowOff>114300</xdr:rowOff>
    </xdr:from>
    <xdr:to>
      <xdr:col>9</xdr:col>
      <xdr:colOff>506471</xdr:colOff>
      <xdr:row>115</xdr:row>
      <xdr:rowOff>119381</xdr:rowOff>
    </xdr:to>
    <xdr:grpSp>
      <xdr:nvGrpSpPr>
        <xdr:cNvPr id="14" name="그룹 13">
          <a:extLst>
            <a:ext uri="{FF2B5EF4-FFF2-40B4-BE49-F238E27FC236}">
              <a16:creationId xmlns:a16="http://schemas.microsoft.com/office/drawing/2014/main" id="{AACD39F9-DA2D-44C4-97C1-E918B60A7B7E}"/>
            </a:ext>
          </a:extLst>
        </xdr:cNvPr>
        <xdr:cNvGrpSpPr/>
      </xdr:nvGrpSpPr>
      <xdr:grpSpPr>
        <a:xfrm>
          <a:off x="5600700" y="18920460"/>
          <a:ext cx="780791" cy="508001"/>
          <a:chOff x="4808220" y="10439400"/>
          <a:chExt cx="780791" cy="508001"/>
        </a:xfrm>
      </xdr:grpSpPr>
      <xdr:cxnSp macro="">
        <xdr:nvCxnSpPr>
          <xdr:cNvPr id="15" name="직선 화살표 연결선 14">
            <a:extLst>
              <a:ext uri="{FF2B5EF4-FFF2-40B4-BE49-F238E27FC236}">
                <a16:creationId xmlns:a16="http://schemas.microsoft.com/office/drawing/2014/main" id="{8C6226B5-8582-4C1B-81DF-6972A918487E}"/>
              </a:ext>
            </a:extLst>
          </xdr:cNvPr>
          <xdr:cNvCxnSpPr/>
        </xdr:nvCxnSpPr>
        <xdr:spPr>
          <a:xfrm>
            <a:off x="5104552" y="10710333"/>
            <a:ext cx="0" cy="237068"/>
          </a:xfrm>
          <a:prstGeom prst="straightConnector1">
            <a:avLst/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4ABD8427-5603-4430-8391-BB509EF765D8}"/>
              </a:ext>
            </a:extLst>
          </xdr:cNvPr>
          <xdr:cNvSpPr txBox="1"/>
        </xdr:nvSpPr>
        <xdr:spPr>
          <a:xfrm>
            <a:off x="4808220" y="10439400"/>
            <a:ext cx="780791" cy="336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ko-KR" altLang="en-US" sz="1100">
                <a:solidFill>
                  <a:srgbClr val="FF0000"/>
                </a:solidFill>
              </a:rPr>
              <a:t>생산 최저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/&#47532;&#44536;%20vs%20&#49373;&#49328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G/&#49464;&#49345;&#51032;%20&#51473;&#49900;&#50640;&#49436;%20&#52380;&#50672;&#44032;&#49828;%20Fair%20price%20&#54869;&#47456;&#48516;&#54252;%20&#50724;&#47532;&#51648;&#4532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Weekly Summary"/>
      <sheetName val="리그 vs 생산"/>
      <sheetName val="U.S. Dry Natural Gas Production"/>
      <sheetName val="US Count by Basin"/>
      <sheetName val="Sheet2"/>
      <sheetName val="US Count by Basin (2)"/>
      <sheetName val="US L &amp; OS Split by State"/>
      <sheetName val="US Oil &amp; Gas Split"/>
      <sheetName val="US Count by Trajectory"/>
      <sheetName val="Gulf of Mexico Split"/>
      <sheetName val="Canada L &amp; OS Split by Province"/>
      <sheetName val="Canada Oil &amp; Gas Split"/>
    </sheetNames>
    <sheetDataSet>
      <sheetData sheetId="0"/>
      <sheetData sheetId="1">
        <row r="2">
          <cell r="C2" t="str">
            <v>Gas Rig</v>
          </cell>
          <cell r="D2" t="str">
            <v>Production</v>
          </cell>
        </row>
        <row r="3">
          <cell r="A3" t="str">
            <v>2011년</v>
          </cell>
          <cell r="B3" t="str">
            <v>1월</v>
          </cell>
          <cell r="C3">
            <v>911</v>
          </cell>
          <cell r="D3">
            <v>62018.866666666669</v>
          </cell>
        </row>
        <row r="4">
          <cell r="B4" t="str">
            <v>2월</v>
          </cell>
          <cell r="C4">
            <v>907</v>
          </cell>
          <cell r="D4">
            <v>54910.866666666669</v>
          </cell>
        </row>
        <row r="5">
          <cell r="B5" t="str">
            <v>3월</v>
          </cell>
          <cell r="C5">
            <v>884</v>
          </cell>
          <cell r="D5">
            <v>63595.033333333333</v>
          </cell>
        </row>
        <row r="6">
          <cell r="B6" t="str">
            <v>4월</v>
          </cell>
          <cell r="C6">
            <v>885</v>
          </cell>
          <cell r="D6">
            <v>62276.633333333331</v>
          </cell>
        </row>
        <row r="7">
          <cell r="B7" t="str">
            <v>5월</v>
          </cell>
          <cell r="C7">
            <v>877.75</v>
          </cell>
          <cell r="D7">
            <v>64495</v>
          </cell>
        </row>
        <row r="8">
          <cell r="B8" t="str">
            <v>6월</v>
          </cell>
          <cell r="C8">
            <v>877.25</v>
          </cell>
          <cell r="D8">
            <v>62073.566666666666</v>
          </cell>
        </row>
        <row r="9">
          <cell r="B9" t="str">
            <v>7월</v>
          </cell>
          <cell r="C9">
            <v>879.6</v>
          </cell>
          <cell r="D9">
            <v>64561.666666666664</v>
          </cell>
        </row>
        <row r="10">
          <cell r="B10" t="str">
            <v>8월</v>
          </cell>
          <cell r="C10">
            <v>894.25</v>
          </cell>
          <cell r="D10">
            <v>65318.26666666667</v>
          </cell>
        </row>
        <row r="11">
          <cell r="B11" t="str">
            <v>9월</v>
          </cell>
          <cell r="C11">
            <v>906.8</v>
          </cell>
          <cell r="D11">
            <v>63111.5</v>
          </cell>
        </row>
        <row r="12">
          <cell r="B12" t="str">
            <v>10월</v>
          </cell>
          <cell r="C12">
            <v>933</v>
          </cell>
          <cell r="D12">
            <v>67291.133333333331</v>
          </cell>
        </row>
        <row r="13">
          <cell r="B13" t="str">
            <v>11월</v>
          </cell>
          <cell r="C13">
            <v>880</v>
          </cell>
          <cell r="D13">
            <v>65938.7</v>
          </cell>
        </row>
        <row r="14">
          <cell r="B14" t="str">
            <v>12월</v>
          </cell>
          <cell r="C14">
            <v>821</v>
          </cell>
          <cell r="D14">
            <v>67804.7</v>
          </cell>
        </row>
        <row r="15">
          <cell r="A15" t="str">
            <v>2012년</v>
          </cell>
          <cell r="B15" t="str">
            <v>1월</v>
          </cell>
          <cell r="C15">
            <v>789.75</v>
          </cell>
          <cell r="D15">
            <v>68208.933333333334</v>
          </cell>
        </row>
        <row r="16">
          <cell r="B16" t="str">
            <v>2월</v>
          </cell>
          <cell r="C16">
            <v>722.75</v>
          </cell>
          <cell r="D16">
            <v>62560.5</v>
          </cell>
        </row>
        <row r="17">
          <cell r="B17" t="str">
            <v>3월</v>
          </cell>
          <cell r="C17">
            <v>666.8</v>
          </cell>
          <cell r="D17">
            <v>67131.46666666666</v>
          </cell>
        </row>
        <row r="18">
          <cell r="B18" t="str">
            <v>4월</v>
          </cell>
          <cell r="C18">
            <v>628.75</v>
          </cell>
          <cell r="D18">
            <v>64781.23333333333</v>
          </cell>
        </row>
        <row r="19">
          <cell r="B19" t="str">
            <v>5월</v>
          </cell>
          <cell r="C19">
            <v>599.5</v>
          </cell>
          <cell r="D19">
            <v>67216.2</v>
          </cell>
        </row>
        <row r="20">
          <cell r="B20" t="str">
            <v>6월</v>
          </cell>
          <cell r="C20">
            <v>558</v>
          </cell>
          <cell r="D20">
            <v>64635.166666666664</v>
          </cell>
        </row>
        <row r="21">
          <cell r="B21" t="str">
            <v>7월</v>
          </cell>
          <cell r="C21">
            <v>521.75</v>
          </cell>
          <cell r="D21">
            <v>68515.866666666669</v>
          </cell>
        </row>
        <row r="22">
          <cell r="B22" t="str">
            <v>8월</v>
          </cell>
          <cell r="C22">
            <v>487.2</v>
          </cell>
          <cell r="D22">
            <v>68178.633333333331</v>
          </cell>
        </row>
        <row r="23">
          <cell r="B23" t="str">
            <v>9월</v>
          </cell>
          <cell r="C23">
            <v>447.25</v>
          </cell>
          <cell r="D23">
            <v>66358.233333333337</v>
          </cell>
        </row>
        <row r="24">
          <cell r="B24" t="str">
            <v>10월</v>
          </cell>
          <cell r="C24">
            <v>425.5</v>
          </cell>
          <cell r="D24">
            <v>68718.333333333328</v>
          </cell>
        </row>
        <row r="25">
          <cell r="B25" t="str">
            <v>11월</v>
          </cell>
          <cell r="C25">
            <v>421.2</v>
          </cell>
          <cell r="D25">
            <v>66597.233333333337</v>
          </cell>
        </row>
        <row r="26">
          <cell r="B26" t="str">
            <v>12월</v>
          </cell>
          <cell r="C26">
            <v>423.25</v>
          </cell>
          <cell r="D26">
            <v>68207.100000000006</v>
          </cell>
        </row>
        <row r="27">
          <cell r="A27" t="str">
            <v>2013년</v>
          </cell>
          <cell r="B27" t="str">
            <v>1월</v>
          </cell>
          <cell r="C27">
            <v>434</v>
          </cell>
          <cell r="D27">
            <v>67433.7</v>
          </cell>
        </row>
        <row r="28">
          <cell r="B28" t="str">
            <v>2월</v>
          </cell>
          <cell r="C28">
            <v>425.5</v>
          </cell>
          <cell r="D28">
            <v>61085.366666666669</v>
          </cell>
        </row>
        <row r="29">
          <cell r="B29" t="str">
            <v>3월</v>
          </cell>
          <cell r="C29">
            <v>413</v>
          </cell>
          <cell r="D29">
            <v>67448.100000000006</v>
          </cell>
        </row>
        <row r="30">
          <cell r="B30" t="str">
            <v>4월</v>
          </cell>
          <cell r="C30">
            <v>374.25</v>
          </cell>
          <cell r="D30">
            <v>66115.03333333334</v>
          </cell>
        </row>
        <row r="31">
          <cell r="B31" t="str">
            <v>5월</v>
          </cell>
          <cell r="C31">
            <v>353.2</v>
          </cell>
          <cell r="D31">
            <v>68085.433333333334</v>
          </cell>
        </row>
        <row r="32">
          <cell r="B32" t="str">
            <v>6월</v>
          </cell>
          <cell r="C32">
            <v>352.25</v>
          </cell>
          <cell r="D32">
            <v>65792.133333333331</v>
          </cell>
        </row>
        <row r="33">
          <cell r="B33" t="str">
            <v>7월</v>
          </cell>
          <cell r="C33">
            <v>363.75</v>
          </cell>
          <cell r="D33">
            <v>69327.666666666672</v>
          </cell>
        </row>
        <row r="34">
          <cell r="B34" t="str">
            <v>8월</v>
          </cell>
          <cell r="C34">
            <v>385.8</v>
          </cell>
          <cell r="D34">
            <v>69178.46666666666</v>
          </cell>
        </row>
        <row r="35">
          <cell r="B35" t="str">
            <v>9월</v>
          </cell>
          <cell r="C35">
            <v>389.25</v>
          </cell>
          <cell r="D35">
            <v>66772.866666666669</v>
          </cell>
        </row>
        <row r="36">
          <cell r="B36" t="str">
            <v>10월</v>
          </cell>
          <cell r="C36">
            <v>373.75</v>
          </cell>
          <cell r="D36">
            <v>69207.600000000006</v>
          </cell>
        </row>
        <row r="37">
          <cell r="B37" t="str">
            <v>11월</v>
          </cell>
          <cell r="C37">
            <v>366.2</v>
          </cell>
          <cell r="D37">
            <v>67661.133333333331</v>
          </cell>
        </row>
        <row r="38">
          <cell r="B38" t="str">
            <v>12월</v>
          </cell>
          <cell r="C38">
            <v>372.5</v>
          </cell>
          <cell r="D38">
            <v>68743.199999999997</v>
          </cell>
        </row>
        <row r="39">
          <cell r="A39" t="str">
            <v>2014년</v>
          </cell>
          <cell r="B39" t="str">
            <v>1월</v>
          </cell>
          <cell r="C39">
            <v>361.6</v>
          </cell>
          <cell r="D39">
            <v>69006.766666666663</v>
          </cell>
        </row>
        <row r="40">
          <cell r="B40" t="str">
            <v>2월</v>
          </cell>
          <cell r="C40">
            <v>341.25</v>
          </cell>
          <cell r="D40">
            <v>63804.7</v>
          </cell>
        </row>
        <row r="41">
          <cell r="B41" t="str">
            <v>3월</v>
          </cell>
          <cell r="C41">
            <v>333.25</v>
          </cell>
          <cell r="D41">
            <v>71151.633333333331</v>
          </cell>
        </row>
        <row r="42">
          <cell r="B42" t="str">
            <v>4월</v>
          </cell>
          <cell r="C42">
            <v>316.25</v>
          </cell>
          <cell r="D42">
            <v>70540.866666666669</v>
          </cell>
        </row>
        <row r="43">
          <cell r="B43" t="str">
            <v>5월</v>
          </cell>
          <cell r="C43">
            <v>324.60000000000002</v>
          </cell>
          <cell r="D43">
            <v>72498.633333333331</v>
          </cell>
        </row>
        <row r="44">
          <cell r="B44" t="str">
            <v>6월</v>
          </cell>
          <cell r="C44">
            <v>313.75</v>
          </cell>
          <cell r="D44">
            <v>70522.2</v>
          </cell>
        </row>
        <row r="45">
          <cell r="B45" t="str">
            <v>7월</v>
          </cell>
          <cell r="C45">
            <v>313.75</v>
          </cell>
          <cell r="D45">
            <v>74422.5</v>
          </cell>
        </row>
        <row r="46">
          <cell r="B46" t="str">
            <v>8월</v>
          </cell>
          <cell r="C46">
            <v>323.60000000000002</v>
          </cell>
          <cell r="D46">
            <v>74827.8</v>
          </cell>
        </row>
        <row r="47">
          <cell r="B47" t="str">
            <v>9월</v>
          </cell>
          <cell r="C47">
            <v>336.25</v>
          </cell>
          <cell r="D47">
            <v>72388.366666666669</v>
          </cell>
        </row>
        <row r="48">
          <cell r="B48" t="str">
            <v>10월</v>
          </cell>
          <cell r="C48">
            <v>331.2</v>
          </cell>
          <cell r="D48">
            <v>75543.266666666663</v>
          </cell>
        </row>
        <row r="49">
          <cell r="B49" t="str">
            <v>11월</v>
          </cell>
          <cell r="C49">
            <v>351.25</v>
          </cell>
          <cell r="D49">
            <v>72638.566666666666</v>
          </cell>
        </row>
        <row r="50">
          <cell r="B50" t="str">
            <v>12월</v>
          </cell>
          <cell r="C50">
            <v>342</v>
          </cell>
          <cell r="D50">
            <v>75641.566666666666</v>
          </cell>
        </row>
        <row r="51">
          <cell r="A51" t="str">
            <v>2015년</v>
          </cell>
          <cell r="B51" t="str">
            <v>1월</v>
          </cell>
          <cell r="C51">
            <v>320.39999999999998</v>
          </cell>
          <cell r="D51">
            <v>75893.03333333334</v>
          </cell>
        </row>
        <row r="52">
          <cell r="B52" t="str">
            <v>2월</v>
          </cell>
          <cell r="C52">
            <v>295.75</v>
          </cell>
          <cell r="D52">
            <v>68889.166666666672</v>
          </cell>
        </row>
        <row r="53">
          <cell r="B53" t="str">
            <v>3월</v>
          </cell>
          <cell r="C53">
            <v>250</v>
          </cell>
          <cell r="D53">
            <v>76606.933333333334</v>
          </cell>
        </row>
        <row r="54">
          <cell r="B54" t="str">
            <v>4월</v>
          </cell>
          <cell r="C54">
            <v>222.25</v>
          </cell>
          <cell r="D54">
            <v>75205.96666666666</v>
          </cell>
        </row>
        <row r="55">
          <cell r="B55" t="str">
            <v>5월</v>
          </cell>
          <cell r="C55">
            <v>222.6</v>
          </cell>
          <cell r="D55">
            <v>76594.2</v>
          </cell>
        </row>
        <row r="56">
          <cell r="B56" t="str">
            <v>6월</v>
          </cell>
          <cell r="C56">
            <v>223.5</v>
          </cell>
          <cell r="D56">
            <v>73950.96666666666</v>
          </cell>
        </row>
        <row r="57">
          <cell r="B57" t="str">
            <v>7월</v>
          </cell>
          <cell r="C57">
            <v>215.8</v>
          </cell>
          <cell r="D57">
            <v>76658.166666666672</v>
          </cell>
        </row>
        <row r="58">
          <cell r="B58" t="str">
            <v>8월</v>
          </cell>
          <cell r="C58">
            <v>209.25</v>
          </cell>
          <cell r="D58">
            <v>76745.366666666669</v>
          </cell>
        </row>
        <row r="59">
          <cell r="B59" t="str">
            <v>9월</v>
          </cell>
          <cell r="C59">
            <v>198.25</v>
          </cell>
          <cell r="D59">
            <v>74738.5</v>
          </cell>
        </row>
        <row r="60">
          <cell r="B60" t="str">
            <v>10월</v>
          </cell>
          <cell r="C60">
            <v>193.2</v>
          </cell>
          <cell r="D60">
            <v>76667.233333333337</v>
          </cell>
        </row>
        <row r="61">
          <cell r="B61" t="str">
            <v>11월</v>
          </cell>
          <cell r="C61">
            <v>193.5</v>
          </cell>
          <cell r="D61">
            <v>73882.633333333331</v>
          </cell>
        </row>
        <row r="62">
          <cell r="B62" t="str">
            <v>12월</v>
          </cell>
          <cell r="C62">
            <v>173.8</v>
          </cell>
          <cell r="D62">
            <v>76349.833333333328</v>
          </cell>
        </row>
        <row r="63">
          <cell r="A63" t="str">
            <v>2016년</v>
          </cell>
          <cell r="B63" t="str">
            <v>1월</v>
          </cell>
          <cell r="C63">
            <v>132.75</v>
          </cell>
          <cell r="D63">
            <v>76011.333333333328</v>
          </cell>
        </row>
        <row r="64">
          <cell r="B64" t="str">
            <v>2월</v>
          </cell>
          <cell r="C64">
            <v>102.25</v>
          </cell>
          <cell r="D64">
            <v>72114.5</v>
          </cell>
        </row>
        <row r="65">
          <cell r="B65" t="str">
            <v>3월</v>
          </cell>
          <cell r="C65">
            <v>93</v>
          </cell>
          <cell r="D65">
            <v>76217.366666666669</v>
          </cell>
        </row>
        <row r="66">
          <cell r="B66" t="str">
            <v>4월</v>
          </cell>
          <cell r="C66">
            <v>88.2</v>
          </cell>
          <cell r="D66">
            <v>73707.266666666663</v>
          </cell>
        </row>
        <row r="67">
          <cell r="B67" t="str">
            <v>5월</v>
          </cell>
          <cell r="C67">
            <v>86.25</v>
          </cell>
          <cell r="D67">
            <v>75296.600000000006</v>
          </cell>
        </row>
        <row r="68">
          <cell r="B68" t="str">
            <v>6월</v>
          </cell>
          <cell r="C68">
            <v>85.75</v>
          </cell>
          <cell r="D68">
            <v>72169.633333333331</v>
          </cell>
        </row>
        <row r="69">
          <cell r="B69" t="str">
            <v>7월</v>
          </cell>
          <cell r="C69">
            <v>88</v>
          </cell>
          <cell r="D69">
            <v>75185.46666666666</v>
          </cell>
        </row>
        <row r="70">
          <cell r="B70" t="str">
            <v>8월</v>
          </cell>
          <cell r="C70">
            <v>82</v>
          </cell>
          <cell r="D70">
            <v>74589.266666666663</v>
          </cell>
        </row>
        <row r="71">
          <cell r="B71" t="str">
            <v>9월</v>
          </cell>
          <cell r="C71">
            <v>91.4</v>
          </cell>
          <cell r="D71">
            <v>71705</v>
          </cell>
        </row>
        <row r="72">
          <cell r="B72" t="str">
            <v>10월</v>
          </cell>
          <cell r="C72">
            <v>105.25</v>
          </cell>
          <cell r="D72">
            <v>73804.833333333328</v>
          </cell>
        </row>
        <row r="73">
          <cell r="B73" t="str">
            <v>11월</v>
          </cell>
          <cell r="C73">
            <v>116.5</v>
          </cell>
          <cell r="D73">
            <v>72020</v>
          </cell>
        </row>
        <row r="74">
          <cell r="B74" t="str">
            <v>12월</v>
          </cell>
          <cell r="C74">
            <v>126.2</v>
          </cell>
          <cell r="D74">
            <v>73582.5</v>
          </cell>
        </row>
        <row r="75">
          <cell r="A75" t="str">
            <v>2017년</v>
          </cell>
          <cell r="B75" t="str">
            <v>1월</v>
          </cell>
          <cell r="C75">
            <v>139.5</v>
          </cell>
          <cell r="D75">
            <v>72914.899999999994</v>
          </cell>
        </row>
        <row r="76">
          <cell r="B76" t="str">
            <v>2월</v>
          </cell>
          <cell r="C76">
            <v>149.5</v>
          </cell>
          <cell r="D76">
            <v>66779.766666666663</v>
          </cell>
        </row>
        <row r="77">
          <cell r="B77" t="str">
            <v>3월</v>
          </cell>
          <cell r="C77">
            <v>153.80000000000001</v>
          </cell>
          <cell r="D77">
            <v>75606.8</v>
          </cell>
        </row>
        <row r="78">
          <cell r="B78" t="str">
            <v>4월</v>
          </cell>
          <cell r="C78">
            <v>166.25</v>
          </cell>
          <cell r="D78">
            <v>73257.766666666663</v>
          </cell>
        </row>
        <row r="79">
          <cell r="B79" t="str">
            <v>5월</v>
          </cell>
          <cell r="C79">
            <v>177.5</v>
          </cell>
          <cell r="D79">
            <v>75698.433333333334</v>
          </cell>
        </row>
        <row r="80">
          <cell r="B80" t="str">
            <v>6월</v>
          </cell>
          <cell r="C80">
            <v>184</v>
          </cell>
          <cell r="D80">
            <v>73966.666666666672</v>
          </cell>
        </row>
        <row r="81">
          <cell r="B81" t="str">
            <v>7월</v>
          </cell>
          <cell r="C81">
            <v>188.5</v>
          </cell>
          <cell r="D81">
            <v>77220.46666666666</v>
          </cell>
        </row>
        <row r="82">
          <cell r="B82" t="str">
            <v>8월</v>
          </cell>
          <cell r="C82">
            <v>183</v>
          </cell>
          <cell r="D82">
            <v>77177.066666666666</v>
          </cell>
        </row>
        <row r="83">
          <cell r="B83" t="str">
            <v>9월</v>
          </cell>
          <cell r="C83">
            <v>187</v>
          </cell>
          <cell r="D83">
            <v>75993.7</v>
          </cell>
        </row>
        <row r="84">
          <cell r="B84" t="str">
            <v>10월</v>
          </cell>
          <cell r="C84">
            <v>180.25</v>
          </cell>
          <cell r="D84">
            <v>79922.166666666672</v>
          </cell>
        </row>
        <row r="85">
          <cell r="B85" t="str">
            <v>11월</v>
          </cell>
          <cell r="C85">
            <v>172.75</v>
          </cell>
          <cell r="D85">
            <v>79751.233333333337</v>
          </cell>
        </row>
        <row r="86">
          <cell r="B86" t="str">
            <v>12월</v>
          </cell>
          <cell r="C86">
            <v>181.8</v>
          </cell>
          <cell r="D86">
            <v>83063.8</v>
          </cell>
        </row>
        <row r="87">
          <cell r="A87" t="str">
            <v>2018년</v>
          </cell>
          <cell r="B87" t="str">
            <v>1월</v>
          </cell>
          <cell r="C87">
            <v>186.5</v>
          </cell>
          <cell r="D87">
            <v>81368.766666666663</v>
          </cell>
        </row>
        <row r="88">
          <cell r="B88" t="str">
            <v>2월</v>
          </cell>
          <cell r="C88">
            <v>180.25</v>
          </cell>
          <cell r="D88">
            <v>75030.166666666672</v>
          </cell>
        </row>
        <row r="89">
          <cell r="B89" t="str">
            <v>3월</v>
          </cell>
          <cell r="C89">
            <v>188.4</v>
          </cell>
          <cell r="D89">
            <v>84038.366666666669</v>
          </cell>
        </row>
        <row r="90">
          <cell r="B90" t="str">
            <v>4월</v>
          </cell>
          <cell r="C90">
            <v>193.25</v>
          </cell>
          <cell r="D90">
            <v>81189.366666666669</v>
          </cell>
        </row>
        <row r="91">
          <cell r="B91" t="str">
            <v>5월</v>
          </cell>
          <cell r="C91">
            <v>198.25</v>
          </cell>
          <cell r="D91">
            <v>84860.333333333328</v>
          </cell>
        </row>
        <row r="92">
          <cell r="B92" t="str">
            <v>6월</v>
          </cell>
          <cell r="C92">
            <v>192.8</v>
          </cell>
          <cell r="D92">
            <v>82538.46666666666</v>
          </cell>
        </row>
        <row r="93">
          <cell r="B93" t="str">
            <v>7월</v>
          </cell>
          <cell r="C93">
            <v>187.25</v>
          </cell>
          <cell r="D93">
            <v>86988.433333333334</v>
          </cell>
        </row>
        <row r="94">
          <cell r="B94" t="str">
            <v>8월</v>
          </cell>
          <cell r="C94">
            <v>184.2</v>
          </cell>
          <cell r="D94">
            <v>88742.833333333328</v>
          </cell>
        </row>
        <row r="95">
          <cell r="B95" t="str">
            <v>9월</v>
          </cell>
          <cell r="C95">
            <v>186.75</v>
          </cell>
          <cell r="D95">
            <v>87289</v>
          </cell>
        </row>
        <row r="96">
          <cell r="B96" t="str">
            <v>10월</v>
          </cell>
          <cell r="C96">
            <v>192.25</v>
          </cell>
          <cell r="D96">
            <v>91342.433333333334</v>
          </cell>
        </row>
        <row r="97">
          <cell r="B97" t="str">
            <v>11월</v>
          </cell>
          <cell r="C97">
            <v>193</v>
          </cell>
          <cell r="D97">
            <v>89939.233333333337</v>
          </cell>
        </row>
        <row r="98">
          <cell r="B98" t="str">
            <v>12월</v>
          </cell>
          <cell r="C98">
            <v>197.75</v>
          </cell>
          <cell r="D98">
            <v>92481.8</v>
          </cell>
        </row>
        <row r="99">
          <cell r="A99" t="str">
            <v>2019년</v>
          </cell>
          <cell r="B99" t="str">
            <v>1월</v>
          </cell>
          <cell r="C99">
            <v>198.75</v>
          </cell>
          <cell r="D99">
            <v>92228.933333333334</v>
          </cell>
        </row>
        <row r="100">
          <cell r="B100" t="str">
            <v>2월</v>
          </cell>
          <cell r="C100">
            <v>195.25</v>
          </cell>
          <cell r="D100">
            <v>83871.100000000006</v>
          </cell>
        </row>
        <row r="101">
          <cell r="B101" t="str">
            <v>3월</v>
          </cell>
          <cell r="C101">
            <v>192.6</v>
          </cell>
          <cell r="D101">
            <v>93282.366666666669</v>
          </cell>
        </row>
        <row r="102">
          <cell r="B102" t="str">
            <v>4월</v>
          </cell>
          <cell r="C102">
            <v>189</v>
          </cell>
          <cell r="D102">
            <v>90710.2</v>
          </cell>
        </row>
        <row r="103">
          <cell r="B103" t="str">
            <v>5월</v>
          </cell>
          <cell r="C103">
            <v>184.2</v>
          </cell>
          <cell r="D103">
            <v>94449.233333333337</v>
          </cell>
        </row>
        <row r="104">
          <cell r="B104" t="str">
            <v>6월</v>
          </cell>
          <cell r="C104">
            <v>179.25</v>
          </cell>
          <cell r="D104">
            <v>91654.566666666666</v>
          </cell>
        </row>
        <row r="105">
          <cell r="B105" t="str">
            <v>7월</v>
          </cell>
          <cell r="C105">
            <v>172.25</v>
          </cell>
          <cell r="D105">
            <v>95232.133333333331</v>
          </cell>
        </row>
        <row r="106">
          <cell r="B106" t="str">
            <v>8월</v>
          </cell>
          <cell r="C106">
            <v>165.8</v>
          </cell>
          <cell r="D106">
            <v>97547.633333333331</v>
          </cell>
        </row>
        <row r="107">
          <cell r="B107" t="str">
            <v>9월</v>
          </cell>
          <cell r="C107">
            <v>151.75</v>
          </cell>
          <cell r="D107">
            <v>94762.066666666666</v>
          </cell>
        </row>
        <row r="108">
          <cell r="B108" t="str">
            <v>10월</v>
          </cell>
          <cell r="C108">
            <v>139.25</v>
          </cell>
          <cell r="D108">
            <v>98780.53333333334</v>
          </cell>
        </row>
        <row r="109">
          <cell r="B109" t="str">
            <v>11월</v>
          </cell>
          <cell r="C109">
            <v>129.80000000000001</v>
          </cell>
          <cell r="D109">
            <v>97161.433333333334</v>
          </cell>
        </row>
        <row r="110">
          <cell r="B110" t="str">
            <v>12월</v>
          </cell>
          <cell r="C110">
            <v>128</v>
          </cell>
          <cell r="D110">
            <v>100287.13333333333</v>
          </cell>
        </row>
        <row r="111">
          <cell r="A111" t="str">
            <v>2020년</v>
          </cell>
          <cell r="B111" t="str">
            <v>1월</v>
          </cell>
          <cell r="C111">
            <v>117.8</v>
          </cell>
          <cell r="D111">
            <v>98503.233333333337</v>
          </cell>
        </row>
        <row r="112">
          <cell r="B112" t="str">
            <v>2월</v>
          </cell>
          <cell r="C112">
            <v>110.25</v>
          </cell>
          <cell r="D112">
            <v>92040.733333333337</v>
          </cell>
        </row>
        <row r="113">
          <cell r="B113" t="str">
            <v>3월</v>
          </cell>
          <cell r="C113">
            <v>106</v>
          </cell>
          <cell r="D113">
            <v>98566.733333333337</v>
          </cell>
        </row>
        <row r="114">
          <cell r="B114" t="str">
            <v>4월</v>
          </cell>
          <cell r="C114">
            <v>92.5</v>
          </cell>
          <cell r="D114">
            <v>92880.333333333328</v>
          </cell>
        </row>
        <row r="115">
          <cell r="B115" t="str">
            <v>5월</v>
          </cell>
          <cell r="C115">
            <v>79.2</v>
          </cell>
          <cell r="D115">
            <v>90265.1</v>
          </cell>
        </row>
        <row r="116">
          <cell r="B116" t="str">
            <v>6월</v>
          </cell>
          <cell r="C116">
            <v>76</v>
          </cell>
          <cell r="D116">
            <v>88598.7</v>
          </cell>
        </row>
        <row r="117">
          <cell r="B117" t="str">
            <v>7월</v>
          </cell>
          <cell r="C117">
            <v>71.8</v>
          </cell>
          <cell r="D117">
            <v>93172.96666666666</v>
          </cell>
        </row>
        <row r="118">
          <cell r="B118" t="str">
            <v>8월</v>
          </cell>
          <cell r="C118">
            <v>70</v>
          </cell>
          <cell r="D118">
            <v>92872.266666666663</v>
          </cell>
        </row>
        <row r="119">
          <cell r="B119" t="str">
            <v>9월</v>
          </cell>
          <cell r="C119">
            <v>72.75</v>
          </cell>
          <cell r="D119">
            <v>89973.1</v>
          </cell>
        </row>
        <row r="120">
          <cell r="B120" t="str">
            <v>10월</v>
          </cell>
          <cell r="C120">
            <v>73.2</v>
          </cell>
          <cell r="D120">
            <v>92263.133333333331</v>
          </cell>
        </row>
        <row r="121">
          <cell r="B121" t="str">
            <v>11월</v>
          </cell>
          <cell r="C121">
            <v>74.25</v>
          </cell>
          <cell r="D121">
            <v>92038.03333333334</v>
          </cell>
        </row>
        <row r="122">
          <cell r="B122" t="str">
            <v>12월</v>
          </cell>
          <cell r="C122">
            <v>80.2</v>
          </cell>
          <cell r="D122">
            <v>95250.566666666666</v>
          </cell>
        </row>
        <row r="123">
          <cell r="A123" t="str">
            <v>2021년</v>
          </cell>
          <cell r="B123" t="str">
            <v>1월</v>
          </cell>
          <cell r="C123">
            <v>86.25</v>
          </cell>
          <cell r="D123">
            <v>96119.266666666663</v>
          </cell>
        </row>
        <row r="124">
          <cell r="B124" t="str">
            <v>2월</v>
          </cell>
          <cell r="C124">
            <v>91.25</v>
          </cell>
          <cell r="D124">
            <v>80405.7</v>
          </cell>
        </row>
        <row r="125">
          <cell r="B125" t="str">
            <v>3월</v>
          </cell>
          <cell r="C125">
            <v>92</v>
          </cell>
          <cell r="D125">
            <v>96907.866666666669</v>
          </cell>
        </row>
        <row r="126">
          <cell r="B126" t="str">
            <v>4월</v>
          </cell>
          <cell r="C126">
            <v>93.6</v>
          </cell>
          <cell r="D126">
            <v>94588.233333333337</v>
          </cell>
        </row>
        <row r="127">
          <cell r="B127" t="str">
            <v>5월</v>
          </cell>
          <cell r="C127">
            <v>100</v>
          </cell>
          <cell r="D127">
            <v>97655.366666666669</v>
          </cell>
        </row>
        <row r="128">
          <cell r="B128" t="str">
            <v>6월</v>
          </cell>
          <cell r="C128">
            <v>97</v>
          </cell>
          <cell r="D128">
            <v>94200.666666666672</v>
          </cell>
        </row>
        <row r="129">
          <cell r="B129" t="str">
            <v>7월</v>
          </cell>
          <cell r="C129">
            <v>102.2</v>
          </cell>
          <cell r="D129">
            <v>98089.133333333331</v>
          </cell>
        </row>
        <row r="130">
          <cell r="B130" t="str">
            <v>8월</v>
          </cell>
          <cell r="C130">
            <v>99.75</v>
          </cell>
          <cell r="D130">
            <v>98521.933333333334</v>
          </cell>
        </row>
        <row r="131">
          <cell r="B131" t="str">
            <v>9월</v>
          </cell>
          <cell r="C131">
            <v>100.5</v>
          </cell>
          <cell r="D131">
            <v>95142.666666666672</v>
          </cell>
        </row>
        <row r="132">
          <cell r="B132" t="str">
            <v>10월</v>
          </cell>
          <cell r="C132">
            <v>99</v>
          </cell>
          <cell r="D132">
            <v>100031.7</v>
          </cell>
        </row>
        <row r="133">
          <cell r="B133" t="str">
            <v>11월</v>
          </cell>
          <cell r="C133">
            <v>101.5</v>
          </cell>
          <cell r="D133">
            <v>97706.233333333337</v>
          </cell>
        </row>
        <row r="134">
          <cell r="B134" t="str">
            <v>12월</v>
          </cell>
          <cell r="C134">
            <v>104.6</v>
          </cell>
          <cell r="D134">
            <v>101224.5</v>
          </cell>
        </row>
        <row r="135">
          <cell r="A135" t="str">
            <v>2022년</v>
          </cell>
          <cell r="B135" t="str">
            <v>1월</v>
          </cell>
          <cell r="C135">
            <v>111</v>
          </cell>
          <cell r="D135">
            <v>98438.166666666672</v>
          </cell>
        </row>
        <row r="136">
          <cell r="B136" t="str">
            <v>2월</v>
          </cell>
          <cell r="C136">
            <v>121.25</v>
          </cell>
          <cell r="D136">
            <v>88234.7</v>
          </cell>
        </row>
        <row r="137">
          <cell r="B137" t="str">
            <v>3월</v>
          </cell>
          <cell r="C137">
            <v>134.75</v>
          </cell>
          <cell r="D137">
            <v>98609.53333333334</v>
          </cell>
        </row>
        <row r="138">
          <cell r="B138" t="str">
            <v>4월</v>
          </cell>
          <cell r="C138">
            <v>142</v>
          </cell>
          <cell r="D138">
            <v>96500.766666666663</v>
          </cell>
        </row>
        <row r="139">
          <cell r="B139" t="str">
            <v>5월</v>
          </cell>
          <cell r="C139">
            <v>149</v>
          </cell>
          <cell r="D139">
            <v>101006.7</v>
          </cell>
        </row>
        <row r="140">
          <cell r="B140" t="str">
            <v>6월</v>
          </cell>
          <cell r="C140">
            <v>153.25</v>
          </cell>
          <cell r="D140">
            <v>98525.266666666663</v>
          </cell>
        </row>
        <row r="141">
          <cell r="B141" t="str">
            <v>7월</v>
          </cell>
          <cell r="C141">
            <v>154.19999999999999</v>
          </cell>
          <cell r="D141">
            <v>101825.23333333334</v>
          </cell>
        </row>
        <row r="142">
          <cell r="B142" t="str">
            <v>8월</v>
          </cell>
          <cell r="C142">
            <v>159.5</v>
          </cell>
          <cell r="D142">
            <v>102643.83333333333</v>
          </cell>
        </row>
        <row r="143">
          <cell r="B143" t="str">
            <v>9월</v>
          </cell>
          <cell r="C143">
            <v>161.80000000000001</v>
          </cell>
          <cell r="D143">
            <v>100538.66666666667</v>
          </cell>
        </row>
        <row r="144">
          <cell r="B144" t="str">
            <v>10월</v>
          </cell>
          <cell r="C144">
            <v>157</v>
          </cell>
          <cell r="D144">
            <v>103963.53333333334</v>
          </cell>
        </row>
        <row r="145">
          <cell r="B145" t="str">
            <v>11월</v>
          </cell>
          <cell r="C145">
            <v>155.5</v>
          </cell>
          <cell r="D145">
            <v>100950.8</v>
          </cell>
        </row>
        <row r="146">
          <cell r="B146" t="str">
            <v>12월</v>
          </cell>
          <cell r="C146">
            <v>154.6</v>
          </cell>
          <cell r="D146">
            <v>102633.86666666667</v>
          </cell>
        </row>
        <row r="147">
          <cell r="A147" t="str">
            <v>2023년</v>
          </cell>
          <cell r="B147" t="str">
            <v>1월</v>
          </cell>
          <cell r="C147">
            <v>154.5</v>
          </cell>
          <cell r="D147">
            <v>105186.83333333333</v>
          </cell>
        </row>
        <row r="148">
          <cell r="B148" t="str">
            <v>2월</v>
          </cell>
          <cell r="C148">
            <v>152.5</v>
          </cell>
          <cell r="D148">
            <v>95050.666666666672</v>
          </cell>
        </row>
        <row r="149">
          <cell r="B149" t="str">
            <v>3월</v>
          </cell>
          <cell r="C149">
            <v>158.19999999999999</v>
          </cell>
          <cell r="D149">
            <v>105637.1</v>
          </cell>
        </row>
        <row r="150">
          <cell r="B150" t="str">
            <v>4월</v>
          </cell>
          <cell r="C150">
            <v>158.75</v>
          </cell>
          <cell r="D150">
            <v>102645.56666666667</v>
          </cell>
        </row>
        <row r="151">
          <cell r="B151" t="str">
            <v>5월</v>
          </cell>
          <cell r="C151">
            <v>144</v>
          </cell>
          <cell r="D151">
            <v>107016.33333333333</v>
          </cell>
        </row>
        <row r="152">
          <cell r="B152" t="str">
            <v>6월</v>
          </cell>
          <cell r="C152">
            <v>131.19999999999999</v>
          </cell>
          <cell r="D152">
            <v>103250.2</v>
          </cell>
        </row>
        <row r="153">
          <cell r="B153" t="str">
            <v>7월</v>
          </cell>
          <cell r="C153">
            <v>131.75</v>
          </cell>
          <cell r="D153">
            <v>106830.26666666666</v>
          </cell>
        </row>
        <row r="154">
          <cell r="B154" t="str">
            <v>8월</v>
          </cell>
          <cell r="C154">
            <v>120.75</v>
          </cell>
          <cell r="D154">
            <v>107999.36666666667</v>
          </cell>
        </row>
        <row r="155">
          <cell r="B155" t="str">
            <v>9월</v>
          </cell>
          <cell r="C155">
            <v>116.4</v>
          </cell>
          <cell r="D155">
            <v>104487</v>
          </cell>
        </row>
        <row r="156">
          <cell r="B156" t="str">
            <v>10월</v>
          </cell>
          <cell r="C156">
            <v>117.5</v>
          </cell>
          <cell r="D156">
            <v>107835.13333333333</v>
          </cell>
        </row>
        <row r="157">
          <cell r="B157" t="str">
            <v>11월</v>
          </cell>
          <cell r="C157">
            <v>116.75</v>
          </cell>
          <cell r="D157">
            <v>105948.56666666667</v>
          </cell>
        </row>
        <row r="158">
          <cell r="B158" t="str">
            <v>12월</v>
          </cell>
          <cell r="C158">
            <v>118.8</v>
          </cell>
          <cell r="D158">
            <v>106000</v>
          </cell>
        </row>
        <row r="159">
          <cell r="A159" t="str">
            <v>2024년</v>
          </cell>
          <cell r="B159" t="str">
            <v>1월</v>
          </cell>
          <cell r="C159">
            <v>118.5</v>
          </cell>
          <cell r="D159">
            <v>108000</v>
          </cell>
        </row>
        <row r="160">
          <cell r="B160" t="str">
            <v>2월</v>
          </cell>
          <cell r="C160">
            <v>119</v>
          </cell>
          <cell r="D160">
            <v>105000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 전개 확인"/>
      <sheetName val="2016"/>
      <sheetName val="2020"/>
      <sheetName val="2015~2023 price raw"/>
      <sheetName val="2015~2023 raw"/>
      <sheetName val="Daily Data 2023"/>
      <sheetName val="Fair price(%)"/>
      <sheetName val="Fair price(%) (2)"/>
      <sheetName val="EOS"/>
      <sheetName val="HDD"/>
      <sheetName val="Data Table ws_LNG"/>
      <sheetName val="LNG"/>
      <sheetName val="매입노트"/>
      <sheetName val="월간수익률"/>
      <sheetName val="KOLD BOIL 매매"/>
      <sheetName val="Fair price (소비시즌)"/>
      <sheetName val="Fair price (비축시즌)"/>
    </sheetNames>
    <sheetDataSet>
      <sheetData sheetId="0"/>
      <sheetData sheetId="1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  <cell r="G1" t="str">
            <v>잉여율</v>
          </cell>
        </row>
        <row r="2">
          <cell r="B2">
            <v>42377</v>
          </cell>
          <cell r="C2">
            <v>2.472</v>
          </cell>
          <cell r="D2">
            <v>3475</v>
          </cell>
          <cell r="E2">
            <v>3001</v>
          </cell>
          <cell r="F2">
            <v>474</v>
          </cell>
          <cell r="G2">
            <v>0.15794735088303899</v>
          </cell>
        </row>
        <row r="3">
          <cell r="B3">
            <v>42384</v>
          </cell>
          <cell r="C3">
            <v>2.1</v>
          </cell>
          <cell r="D3">
            <v>3297</v>
          </cell>
          <cell r="E3">
            <v>2824</v>
          </cell>
          <cell r="F3">
            <v>473</v>
          </cell>
          <cell r="G3">
            <v>0.1674929178470255</v>
          </cell>
        </row>
        <row r="4">
          <cell r="B4">
            <v>42391</v>
          </cell>
          <cell r="C4">
            <v>2.1389999999999998</v>
          </cell>
          <cell r="D4">
            <v>3086</v>
          </cell>
          <cell r="E4">
            <v>2654</v>
          </cell>
          <cell r="F4">
            <v>432</v>
          </cell>
          <cell r="G4">
            <v>0.16277317256970611</v>
          </cell>
        </row>
        <row r="5">
          <cell r="B5">
            <v>42398</v>
          </cell>
          <cell r="C5">
            <v>2.298</v>
          </cell>
          <cell r="D5">
            <v>2934</v>
          </cell>
          <cell r="E5">
            <v>2489</v>
          </cell>
          <cell r="F5">
            <v>445</v>
          </cell>
          <cell r="G5">
            <v>0.17878666130976295</v>
          </cell>
        </row>
        <row r="6">
          <cell r="B6">
            <v>42405</v>
          </cell>
          <cell r="C6">
            <v>2.0630000000000002</v>
          </cell>
          <cell r="D6">
            <v>2864</v>
          </cell>
          <cell r="E6">
            <v>2321</v>
          </cell>
          <cell r="F6">
            <v>543</v>
          </cell>
          <cell r="G6">
            <v>0.23395088323998275</v>
          </cell>
        </row>
        <row r="7">
          <cell r="B7">
            <v>42412</v>
          </cell>
          <cell r="C7">
            <v>1.966</v>
          </cell>
          <cell r="D7">
            <v>2701</v>
          </cell>
          <cell r="E7">
            <v>2151</v>
          </cell>
          <cell r="F7">
            <v>550</v>
          </cell>
          <cell r="G7">
            <v>0.25569502556950258</v>
          </cell>
        </row>
        <row r="8">
          <cell r="B8">
            <v>42419</v>
          </cell>
          <cell r="C8">
            <v>1.804</v>
          </cell>
          <cell r="D8">
            <v>2584</v>
          </cell>
          <cell r="E8">
            <v>2007</v>
          </cell>
          <cell r="F8">
            <v>577</v>
          </cell>
          <cell r="G8">
            <v>0.28749377179870456</v>
          </cell>
        </row>
        <row r="9">
          <cell r="B9">
            <v>42426</v>
          </cell>
          <cell r="C9">
            <v>1.7909999999999999</v>
          </cell>
          <cell r="D9">
            <v>2536</v>
          </cell>
          <cell r="E9">
            <v>1870</v>
          </cell>
          <cell r="F9">
            <v>666</v>
          </cell>
          <cell r="G9">
            <v>0.35614973262032085</v>
          </cell>
        </row>
        <row r="10">
          <cell r="B10">
            <v>42433</v>
          </cell>
          <cell r="C10">
            <v>1.6659999999999999</v>
          </cell>
          <cell r="D10">
            <v>2479</v>
          </cell>
          <cell r="E10">
            <v>1752</v>
          </cell>
          <cell r="F10">
            <v>727</v>
          </cell>
          <cell r="G10">
            <v>0.41495433789954339</v>
          </cell>
        </row>
        <row r="11">
          <cell r="B11">
            <v>42440</v>
          </cell>
          <cell r="C11">
            <v>1.8220000000000001</v>
          </cell>
          <cell r="D11">
            <v>2478</v>
          </cell>
          <cell r="E11">
            <v>1671</v>
          </cell>
          <cell r="F11">
            <v>807</v>
          </cell>
          <cell r="G11">
            <v>0.48294434470377018</v>
          </cell>
        </row>
        <row r="12">
          <cell r="B12">
            <v>42447</v>
          </cell>
          <cell r="C12">
            <v>1.907</v>
          </cell>
          <cell r="D12">
            <v>2493</v>
          </cell>
          <cell r="E12">
            <v>1647</v>
          </cell>
          <cell r="F12">
            <v>846</v>
          </cell>
          <cell r="G12">
            <v>0.51366120218579236</v>
          </cell>
        </row>
        <row r="13">
          <cell r="B13">
            <v>42461</v>
          </cell>
          <cell r="C13">
            <v>1.956</v>
          </cell>
          <cell r="D13">
            <v>2480</v>
          </cell>
          <cell r="E13">
            <v>1606</v>
          </cell>
          <cell r="F13">
            <v>874</v>
          </cell>
          <cell r="G13">
            <v>0.54420921544209211</v>
          </cell>
        </row>
        <row r="14">
          <cell r="B14">
            <v>42468</v>
          </cell>
          <cell r="C14">
            <v>1.99</v>
          </cell>
          <cell r="D14">
            <v>2477</v>
          </cell>
          <cell r="E14">
            <v>1628</v>
          </cell>
          <cell r="F14">
            <v>849</v>
          </cell>
          <cell r="G14">
            <v>0.52149877149877155</v>
          </cell>
        </row>
        <row r="15">
          <cell r="B15">
            <v>42475</v>
          </cell>
          <cell r="C15">
            <v>1.9019999999999999</v>
          </cell>
          <cell r="D15">
            <v>2484</v>
          </cell>
          <cell r="E15">
            <v>1673</v>
          </cell>
          <cell r="F15">
            <v>811</v>
          </cell>
          <cell r="G15">
            <v>0.4847579199043634</v>
          </cell>
        </row>
        <row r="16">
          <cell r="B16">
            <v>42482</v>
          </cell>
          <cell r="C16">
            <v>2.14</v>
          </cell>
          <cell r="D16">
            <v>2557</v>
          </cell>
          <cell r="E16">
            <v>1725</v>
          </cell>
          <cell r="F16">
            <v>832</v>
          </cell>
          <cell r="G16">
            <v>0.48231884057971014</v>
          </cell>
        </row>
        <row r="17">
          <cell r="B17">
            <v>42489</v>
          </cell>
          <cell r="C17">
            <v>2.1779999999999999</v>
          </cell>
          <cell r="D17">
            <v>2625</v>
          </cell>
          <cell r="E17">
            <v>1789</v>
          </cell>
          <cell r="F17">
            <v>836</v>
          </cell>
          <cell r="G17">
            <v>0.46730016769144772</v>
          </cell>
        </row>
        <row r="18">
          <cell r="B18">
            <v>42496</v>
          </cell>
          <cell r="C18">
            <v>2.101</v>
          </cell>
          <cell r="D18">
            <v>2681</v>
          </cell>
          <cell r="E18">
            <v>1868</v>
          </cell>
          <cell r="F18">
            <v>813</v>
          </cell>
          <cell r="G18">
            <v>0.43522483940042828</v>
          </cell>
        </row>
        <row r="19">
          <cell r="B19">
            <v>42503</v>
          </cell>
          <cell r="C19">
            <v>2.0960000000000001</v>
          </cell>
          <cell r="D19">
            <v>2754</v>
          </cell>
          <cell r="E19">
            <v>1959</v>
          </cell>
          <cell r="F19">
            <v>795</v>
          </cell>
          <cell r="G19">
            <v>0.40581929555895863</v>
          </cell>
        </row>
        <row r="20">
          <cell r="B20">
            <v>42510</v>
          </cell>
          <cell r="C20">
            <v>2.0619999999999998</v>
          </cell>
          <cell r="D20">
            <v>2825</v>
          </cell>
          <cell r="E20">
            <v>2056</v>
          </cell>
          <cell r="F20">
            <v>769</v>
          </cell>
          <cell r="G20">
            <v>0.37402723735408561</v>
          </cell>
        </row>
        <row r="21">
          <cell r="B21">
            <v>42517</v>
          </cell>
          <cell r="C21">
            <v>2.169</v>
          </cell>
          <cell r="D21">
            <v>2907</v>
          </cell>
          <cell r="E21">
            <v>2154</v>
          </cell>
          <cell r="F21">
            <v>753</v>
          </cell>
          <cell r="G21">
            <v>0.34958217270194986</v>
          </cell>
        </row>
        <row r="22">
          <cell r="B22">
            <v>42524</v>
          </cell>
          <cell r="C22">
            <v>2.3980000000000001</v>
          </cell>
          <cell r="D22">
            <v>2972</v>
          </cell>
          <cell r="E22">
            <v>2250</v>
          </cell>
          <cell r="F22">
            <v>722</v>
          </cell>
          <cell r="G22">
            <v>0.32088888888888889</v>
          </cell>
        </row>
        <row r="23">
          <cell r="B23">
            <v>42531</v>
          </cell>
          <cell r="C23">
            <v>2.556</v>
          </cell>
          <cell r="D23">
            <v>3041</v>
          </cell>
          <cell r="E23">
            <v>2337</v>
          </cell>
          <cell r="F23">
            <v>704</v>
          </cell>
          <cell r="G23">
            <v>0.30124090714591356</v>
          </cell>
        </row>
        <row r="24">
          <cell r="B24">
            <v>42538</v>
          </cell>
          <cell r="C24">
            <v>2.6230000000000002</v>
          </cell>
          <cell r="D24">
            <v>3103</v>
          </cell>
          <cell r="E24">
            <v>2425</v>
          </cell>
          <cell r="F24">
            <v>678</v>
          </cell>
          <cell r="G24">
            <v>0.27958762886597938</v>
          </cell>
        </row>
        <row r="25">
          <cell r="B25">
            <v>42545</v>
          </cell>
          <cell r="C25">
            <v>2.6619999999999999</v>
          </cell>
          <cell r="D25">
            <v>3140</v>
          </cell>
          <cell r="E25">
            <v>2503</v>
          </cell>
          <cell r="F25">
            <v>637</v>
          </cell>
          <cell r="G25">
            <v>0.25449460647223332</v>
          </cell>
        </row>
        <row r="26">
          <cell r="B26">
            <v>42552</v>
          </cell>
          <cell r="C26">
            <v>2.9870000000000001</v>
          </cell>
          <cell r="D26">
            <v>3179</v>
          </cell>
          <cell r="E26">
            <v>2580</v>
          </cell>
          <cell r="F26">
            <v>599</v>
          </cell>
          <cell r="G26">
            <v>0.23217054263565892</v>
          </cell>
        </row>
        <row r="27">
          <cell r="B27">
            <v>42559</v>
          </cell>
          <cell r="C27">
            <v>2.8010000000000002</v>
          </cell>
          <cell r="D27">
            <v>3243</v>
          </cell>
          <cell r="E27">
            <v>2657</v>
          </cell>
          <cell r="F27">
            <v>586</v>
          </cell>
          <cell r="G27">
            <v>0.22054949190816711</v>
          </cell>
        </row>
        <row r="28">
          <cell r="B28">
            <v>42566</v>
          </cell>
          <cell r="C28">
            <v>2.7559999999999998</v>
          </cell>
          <cell r="D28">
            <v>3277</v>
          </cell>
          <cell r="E28">
            <v>2718</v>
          </cell>
          <cell r="F28">
            <v>559</v>
          </cell>
          <cell r="G28">
            <v>0.20566593083149373</v>
          </cell>
        </row>
        <row r="29">
          <cell r="B29">
            <v>42573</v>
          </cell>
          <cell r="C29">
            <v>2.7770000000000001</v>
          </cell>
          <cell r="D29">
            <v>3294</v>
          </cell>
          <cell r="E29">
            <v>2770</v>
          </cell>
          <cell r="F29">
            <v>524</v>
          </cell>
          <cell r="G29">
            <v>0.1891696750902527</v>
          </cell>
        </row>
        <row r="30">
          <cell r="B30">
            <v>42580</v>
          </cell>
          <cell r="C30">
            <v>2.8759999999999999</v>
          </cell>
          <cell r="D30">
            <v>3288</v>
          </cell>
          <cell r="E30">
            <v>2824</v>
          </cell>
          <cell r="F30">
            <v>464</v>
          </cell>
          <cell r="G30">
            <v>0.1643059490084986</v>
          </cell>
        </row>
        <row r="31">
          <cell r="B31">
            <v>42587</v>
          </cell>
          <cell r="C31">
            <v>2.7719999999999998</v>
          </cell>
          <cell r="D31">
            <v>3317</v>
          </cell>
          <cell r="E31">
            <v>2877</v>
          </cell>
          <cell r="F31">
            <v>440</v>
          </cell>
          <cell r="G31">
            <v>0.15293708724365659</v>
          </cell>
        </row>
        <row r="32">
          <cell r="B32">
            <v>42594</v>
          </cell>
          <cell r="C32">
            <v>2.5859999999999999</v>
          </cell>
          <cell r="D32">
            <v>3339</v>
          </cell>
          <cell r="E32">
            <v>2934</v>
          </cell>
          <cell r="F32">
            <v>405</v>
          </cell>
          <cell r="G32">
            <v>0.13803680981595093</v>
          </cell>
        </row>
        <row r="33">
          <cell r="B33">
            <v>42601</v>
          </cell>
          <cell r="C33">
            <v>2.5840000000000001</v>
          </cell>
          <cell r="D33">
            <v>3350</v>
          </cell>
          <cell r="E33">
            <v>3000</v>
          </cell>
          <cell r="F33">
            <v>350</v>
          </cell>
          <cell r="G33">
            <v>0.11666666666666667</v>
          </cell>
        </row>
        <row r="34">
          <cell r="B34">
            <v>42608</v>
          </cell>
          <cell r="C34">
            <v>2.871</v>
          </cell>
          <cell r="D34">
            <v>3401</v>
          </cell>
          <cell r="E34">
            <v>3067</v>
          </cell>
          <cell r="F34">
            <v>334</v>
          </cell>
          <cell r="G34">
            <v>0.10890120639060971</v>
          </cell>
        </row>
        <row r="35">
          <cell r="B35">
            <v>42615</v>
          </cell>
          <cell r="C35">
            <v>2.7919999999999998</v>
          </cell>
          <cell r="D35">
            <v>3437</v>
          </cell>
          <cell r="E35">
            <v>3131</v>
          </cell>
          <cell r="F35">
            <v>306</v>
          </cell>
          <cell r="G35">
            <v>9.773235388054935E-2</v>
          </cell>
        </row>
        <row r="36">
          <cell r="B36">
            <v>42622</v>
          </cell>
          <cell r="C36">
            <v>2.7970000000000002</v>
          </cell>
          <cell r="D36">
            <v>3499</v>
          </cell>
          <cell r="E36">
            <v>3200</v>
          </cell>
          <cell r="F36">
            <v>299</v>
          </cell>
          <cell r="G36">
            <v>9.3437500000000007E-2</v>
          </cell>
        </row>
        <row r="37">
          <cell r="B37">
            <v>42629</v>
          </cell>
          <cell r="C37">
            <v>2.948</v>
          </cell>
          <cell r="D37">
            <v>3551</v>
          </cell>
          <cell r="E37">
            <v>3283</v>
          </cell>
          <cell r="F37">
            <v>268</v>
          </cell>
          <cell r="G37">
            <v>8.1632653061224483E-2</v>
          </cell>
        </row>
        <row r="38">
          <cell r="B38">
            <v>42636</v>
          </cell>
          <cell r="C38">
            <v>2.9550000000000001</v>
          </cell>
          <cell r="D38">
            <v>3600</v>
          </cell>
          <cell r="E38">
            <v>3380</v>
          </cell>
          <cell r="F38">
            <v>220</v>
          </cell>
          <cell r="G38">
            <v>6.5088757396449703E-2</v>
          </cell>
        </row>
        <row r="39">
          <cell r="B39">
            <v>42643</v>
          </cell>
          <cell r="C39">
            <v>2.9060000000000001</v>
          </cell>
          <cell r="D39">
            <v>3680</v>
          </cell>
          <cell r="E39">
            <v>3475</v>
          </cell>
          <cell r="F39">
            <v>205</v>
          </cell>
          <cell r="G39">
            <v>5.8992805755395686E-2</v>
          </cell>
        </row>
        <row r="40">
          <cell r="B40">
            <v>42650</v>
          </cell>
          <cell r="C40">
            <v>3.1930000000000001</v>
          </cell>
          <cell r="D40">
            <v>3759</v>
          </cell>
          <cell r="E40">
            <v>3567</v>
          </cell>
          <cell r="F40">
            <v>192</v>
          </cell>
          <cell r="G40">
            <v>5.3826745164003362E-2</v>
          </cell>
        </row>
        <row r="41">
          <cell r="B41">
            <v>42657</v>
          </cell>
          <cell r="C41">
            <v>3.2850000000000001</v>
          </cell>
          <cell r="D41">
            <v>3836</v>
          </cell>
          <cell r="E41">
            <v>3651</v>
          </cell>
          <cell r="F41">
            <v>185</v>
          </cell>
          <cell r="G41">
            <v>5.0671049027663652E-2</v>
          </cell>
        </row>
        <row r="42">
          <cell r="B42">
            <v>42664</v>
          </cell>
          <cell r="C42">
            <v>2.9929999999999999</v>
          </cell>
          <cell r="D42">
            <v>3909</v>
          </cell>
          <cell r="E42">
            <v>3727</v>
          </cell>
          <cell r="F42">
            <v>182</v>
          </cell>
          <cell r="G42">
            <v>4.8832841427421517E-2</v>
          </cell>
        </row>
        <row r="43">
          <cell r="B43">
            <v>42671</v>
          </cell>
          <cell r="C43">
            <v>3.105</v>
          </cell>
          <cell r="D43">
            <v>3963</v>
          </cell>
          <cell r="E43">
            <v>3790</v>
          </cell>
          <cell r="F43">
            <v>173</v>
          </cell>
          <cell r="G43">
            <v>4.5646437994722955E-2</v>
          </cell>
        </row>
        <row r="44">
          <cell r="B44">
            <v>42678</v>
          </cell>
          <cell r="C44">
            <v>2.7669999999999999</v>
          </cell>
          <cell r="D44">
            <v>4017</v>
          </cell>
          <cell r="E44">
            <v>3828</v>
          </cell>
          <cell r="F44">
            <v>189</v>
          </cell>
          <cell r="G44">
            <v>4.9373040752351098E-2</v>
          </cell>
        </row>
        <row r="45">
          <cell r="B45">
            <v>42685</v>
          </cell>
          <cell r="C45">
            <v>2.6190000000000002</v>
          </cell>
          <cell r="D45">
            <v>4047</v>
          </cell>
          <cell r="E45">
            <v>3831</v>
          </cell>
          <cell r="F45">
            <v>216</v>
          </cell>
          <cell r="G45">
            <v>5.6382145653876274E-2</v>
          </cell>
        </row>
        <row r="46">
          <cell r="B46">
            <v>42692</v>
          </cell>
          <cell r="C46">
            <v>2.843</v>
          </cell>
          <cell r="D46">
            <v>4045</v>
          </cell>
          <cell r="E46">
            <v>3804</v>
          </cell>
          <cell r="F46">
            <v>241</v>
          </cell>
          <cell r="G46">
            <v>6.3354363827549942E-2</v>
          </cell>
        </row>
        <row r="47">
          <cell r="B47">
            <v>42699</v>
          </cell>
          <cell r="C47">
            <v>3.085</v>
          </cell>
          <cell r="D47">
            <v>3995</v>
          </cell>
          <cell r="E47">
            <v>3760</v>
          </cell>
          <cell r="F47">
            <v>235</v>
          </cell>
          <cell r="G47">
            <v>6.25E-2</v>
          </cell>
        </row>
        <row r="48">
          <cell r="B48">
            <v>42706</v>
          </cell>
          <cell r="C48">
            <v>3.4359999999999999</v>
          </cell>
          <cell r="D48">
            <v>3953</v>
          </cell>
          <cell r="E48">
            <v>3699</v>
          </cell>
          <cell r="F48">
            <v>254</v>
          </cell>
          <cell r="G48">
            <v>6.8667207353338741E-2</v>
          </cell>
        </row>
        <row r="49">
          <cell r="B49">
            <v>42713</v>
          </cell>
          <cell r="C49">
            <v>3.746</v>
          </cell>
          <cell r="D49">
            <v>3806</v>
          </cell>
          <cell r="E49">
            <v>3620</v>
          </cell>
          <cell r="F49">
            <v>186</v>
          </cell>
          <cell r="G49">
            <v>5.1381215469613259E-2</v>
          </cell>
        </row>
        <row r="50">
          <cell r="B50">
            <v>42720</v>
          </cell>
          <cell r="C50">
            <v>3.415</v>
          </cell>
          <cell r="D50">
            <v>3597</v>
          </cell>
          <cell r="E50">
            <v>3519</v>
          </cell>
          <cell r="F50">
            <v>78</v>
          </cell>
          <cell r="G50">
            <v>2.2165387894288149E-2</v>
          </cell>
        </row>
        <row r="51">
          <cell r="B51">
            <v>42727</v>
          </cell>
          <cell r="C51">
            <v>3.6619999999999999</v>
          </cell>
          <cell r="D51">
            <v>3360</v>
          </cell>
          <cell r="E51">
            <v>3439</v>
          </cell>
          <cell r="F51">
            <v>-79</v>
          </cell>
          <cell r="G51">
            <v>-2.2971794126199478E-2</v>
          </cell>
        </row>
        <row r="52">
          <cell r="B52">
            <v>42734</v>
          </cell>
          <cell r="C52">
            <v>3.7240000000000002</v>
          </cell>
          <cell r="D52">
            <v>3311</v>
          </cell>
          <cell r="E52">
            <v>3332</v>
          </cell>
          <cell r="F52">
            <v>-21</v>
          </cell>
          <cell r="G52">
            <v>-6.3025210084033615E-3</v>
          </cell>
        </row>
      </sheetData>
      <sheetData sheetId="2">
        <row r="1">
          <cell r="C1" t="str">
            <v>Price</v>
          </cell>
          <cell r="D1" t="str">
            <v>Storage</v>
          </cell>
          <cell r="E1" t="str">
            <v>5Y avg</v>
          </cell>
          <cell r="F1" t="str">
            <v>Surplus</v>
          </cell>
          <cell r="G1" t="str">
            <v>잉여율</v>
          </cell>
        </row>
        <row r="2">
          <cell r="B2">
            <v>43833</v>
          </cell>
          <cell r="C2">
            <v>2.13</v>
          </cell>
          <cell r="D2">
            <v>3148</v>
          </cell>
          <cell r="E2">
            <v>3074</v>
          </cell>
          <cell r="F2">
            <v>74</v>
          </cell>
          <cell r="G2">
            <v>2.4072869225764477E-2</v>
          </cell>
        </row>
        <row r="3">
          <cell r="B3">
            <v>43840</v>
          </cell>
          <cell r="C3">
            <v>2.202</v>
          </cell>
          <cell r="D3">
            <v>3039</v>
          </cell>
          <cell r="E3">
            <v>2890</v>
          </cell>
          <cell r="F3">
            <v>149</v>
          </cell>
          <cell r="G3">
            <v>5.1557093425605535E-2</v>
          </cell>
        </row>
        <row r="4">
          <cell r="B4">
            <v>43847</v>
          </cell>
          <cell r="C4">
            <v>2.0030000000000001</v>
          </cell>
          <cell r="D4">
            <v>2947</v>
          </cell>
          <cell r="E4">
            <v>2696</v>
          </cell>
          <cell r="F4">
            <v>251</v>
          </cell>
          <cell r="G4">
            <v>9.3100890207715128E-2</v>
          </cell>
        </row>
        <row r="5">
          <cell r="B5">
            <v>43854</v>
          </cell>
          <cell r="C5">
            <v>1.893</v>
          </cell>
          <cell r="D5">
            <v>2746</v>
          </cell>
          <cell r="E5">
            <v>2553</v>
          </cell>
          <cell r="F5">
            <v>193</v>
          </cell>
          <cell r="G5">
            <v>7.5597336466901685E-2</v>
          </cell>
        </row>
        <row r="6">
          <cell r="B6">
            <v>43861</v>
          </cell>
          <cell r="C6">
            <v>1.841</v>
          </cell>
          <cell r="D6">
            <v>2609</v>
          </cell>
          <cell r="E6">
            <v>2410</v>
          </cell>
          <cell r="F6">
            <v>199</v>
          </cell>
          <cell r="G6">
            <v>8.2572614107883816E-2</v>
          </cell>
        </row>
        <row r="7">
          <cell r="B7">
            <v>43868</v>
          </cell>
          <cell r="C7">
            <v>1.8580000000000001</v>
          </cell>
          <cell r="D7">
            <v>2494</v>
          </cell>
          <cell r="E7">
            <v>2279</v>
          </cell>
          <cell r="F7">
            <v>215</v>
          </cell>
          <cell r="G7">
            <v>9.4339622641509441E-2</v>
          </cell>
        </row>
        <row r="8">
          <cell r="B8">
            <v>43875</v>
          </cell>
          <cell r="C8">
            <v>1.837</v>
          </cell>
          <cell r="D8">
            <v>2343</v>
          </cell>
          <cell r="E8">
            <v>2143</v>
          </cell>
          <cell r="F8">
            <v>200</v>
          </cell>
          <cell r="G8">
            <v>9.3327111525898274E-2</v>
          </cell>
        </row>
        <row r="9">
          <cell r="B9">
            <v>43882</v>
          </cell>
          <cell r="C9">
            <v>1.905</v>
          </cell>
          <cell r="D9">
            <v>2200</v>
          </cell>
          <cell r="E9">
            <v>2021</v>
          </cell>
          <cell r="F9">
            <v>179</v>
          </cell>
          <cell r="G9">
            <v>8.8570014844136569E-2</v>
          </cell>
        </row>
        <row r="10">
          <cell r="B10">
            <v>43889</v>
          </cell>
          <cell r="C10">
            <v>1.6839999999999999</v>
          </cell>
          <cell r="D10">
            <v>2091</v>
          </cell>
          <cell r="E10">
            <v>1915</v>
          </cell>
          <cell r="F10">
            <v>176</v>
          </cell>
          <cell r="G10">
            <v>9.1906005221932111E-2</v>
          </cell>
        </row>
        <row r="11">
          <cell r="B11">
            <v>43896</v>
          </cell>
          <cell r="C11">
            <v>1.708</v>
          </cell>
          <cell r="D11">
            <v>2043</v>
          </cell>
          <cell r="E11">
            <v>1816</v>
          </cell>
          <cell r="F11">
            <v>227</v>
          </cell>
          <cell r="G11">
            <v>0.125</v>
          </cell>
        </row>
        <row r="12">
          <cell r="B12">
            <v>43903</v>
          </cell>
          <cell r="C12">
            <v>1.869</v>
          </cell>
          <cell r="D12">
            <v>2034</v>
          </cell>
          <cell r="E12">
            <v>1753</v>
          </cell>
          <cell r="F12">
            <v>281</v>
          </cell>
          <cell r="G12">
            <v>0.16029663434112948</v>
          </cell>
        </row>
        <row r="13">
          <cell r="B13">
            <v>43910</v>
          </cell>
          <cell r="C13">
            <v>1.6040000000000001</v>
          </cell>
          <cell r="D13">
            <v>2005</v>
          </cell>
          <cell r="E13">
            <v>1713</v>
          </cell>
          <cell r="F13">
            <v>292</v>
          </cell>
          <cell r="G13">
            <v>0.17046117921774664</v>
          </cell>
        </row>
        <row r="14">
          <cell r="B14">
            <v>43917</v>
          </cell>
          <cell r="C14">
            <v>1.6339999999999999</v>
          </cell>
          <cell r="D14">
            <v>1986</v>
          </cell>
          <cell r="E14">
            <v>1694</v>
          </cell>
          <cell r="F14">
            <v>292</v>
          </cell>
          <cell r="G14">
            <v>0.17237308146399055</v>
          </cell>
        </row>
        <row r="15">
          <cell r="B15">
            <v>43924</v>
          </cell>
          <cell r="C15">
            <v>1.621</v>
          </cell>
          <cell r="D15">
            <v>2024</v>
          </cell>
          <cell r="E15">
            <v>1700</v>
          </cell>
          <cell r="F15">
            <v>324</v>
          </cell>
          <cell r="G15">
            <v>0.19058823529411764</v>
          </cell>
        </row>
        <row r="16">
          <cell r="B16">
            <v>43938</v>
          </cell>
          <cell r="C16">
            <v>1.7529999999999999</v>
          </cell>
          <cell r="D16">
            <v>2140</v>
          </cell>
          <cell r="E16">
            <v>1776</v>
          </cell>
          <cell r="F16">
            <v>364</v>
          </cell>
          <cell r="G16">
            <v>0.20495495495495494</v>
          </cell>
        </row>
        <row r="17">
          <cell r="B17">
            <v>43945</v>
          </cell>
          <cell r="C17">
            <v>1.746</v>
          </cell>
          <cell r="D17">
            <v>2210</v>
          </cell>
          <cell r="E17">
            <v>1850</v>
          </cell>
          <cell r="F17">
            <v>360</v>
          </cell>
          <cell r="G17">
            <v>0.19459459459459461</v>
          </cell>
        </row>
        <row r="18">
          <cell r="B18">
            <v>43952</v>
          </cell>
          <cell r="C18">
            <v>1.89</v>
          </cell>
          <cell r="D18">
            <v>2319</v>
          </cell>
          <cell r="E18">
            <v>1924</v>
          </cell>
          <cell r="F18">
            <v>395</v>
          </cell>
          <cell r="G18">
            <v>0.2053014553014553</v>
          </cell>
        </row>
        <row r="19">
          <cell r="B19">
            <v>43959</v>
          </cell>
          <cell r="C19">
            <v>1.823</v>
          </cell>
          <cell r="D19">
            <v>2422</v>
          </cell>
          <cell r="E19">
            <v>2009</v>
          </cell>
          <cell r="F19">
            <v>413</v>
          </cell>
          <cell r="G19">
            <v>0.20557491289198607</v>
          </cell>
        </row>
        <row r="20">
          <cell r="B20">
            <v>43966</v>
          </cell>
          <cell r="C20">
            <v>1.6459999999999999</v>
          </cell>
          <cell r="D20">
            <v>2503</v>
          </cell>
          <cell r="E20">
            <v>2096</v>
          </cell>
          <cell r="F20">
            <v>407</v>
          </cell>
          <cell r="G20">
            <v>0.1941793893129771</v>
          </cell>
        </row>
        <row r="21">
          <cell r="B21">
            <v>43973</v>
          </cell>
          <cell r="C21">
            <v>1.7310000000000001</v>
          </cell>
          <cell r="D21">
            <v>2612</v>
          </cell>
          <cell r="E21">
            <v>2189</v>
          </cell>
          <cell r="F21">
            <v>423</v>
          </cell>
          <cell r="G21">
            <v>0.19323892188213795</v>
          </cell>
        </row>
        <row r="22">
          <cell r="B22">
            <v>43980</v>
          </cell>
          <cell r="C22">
            <v>1.849</v>
          </cell>
          <cell r="D22">
            <v>2714</v>
          </cell>
          <cell r="E22">
            <v>2292</v>
          </cell>
          <cell r="F22">
            <v>422</v>
          </cell>
          <cell r="G22">
            <v>0.18411867364746945</v>
          </cell>
        </row>
        <row r="23">
          <cell r="B23">
            <v>43987</v>
          </cell>
          <cell r="C23">
            <v>1.782</v>
          </cell>
          <cell r="D23">
            <v>2807</v>
          </cell>
          <cell r="E23">
            <v>2386</v>
          </cell>
          <cell r="F23">
            <v>421</v>
          </cell>
          <cell r="G23">
            <v>0.17644593461860855</v>
          </cell>
        </row>
        <row r="24">
          <cell r="B24">
            <v>43994</v>
          </cell>
          <cell r="C24">
            <v>1.7310000000000001</v>
          </cell>
          <cell r="D24">
            <v>2892</v>
          </cell>
          <cell r="E24">
            <v>2473</v>
          </cell>
          <cell r="F24">
            <v>419</v>
          </cell>
          <cell r="G24">
            <v>0.16942984229680549</v>
          </cell>
        </row>
        <row r="25">
          <cell r="B25">
            <v>44001</v>
          </cell>
          <cell r="C25">
            <v>1.669</v>
          </cell>
          <cell r="D25">
            <v>3012</v>
          </cell>
          <cell r="E25">
            <v>2546</v>
          </cell>
          <cell r="F25">
            <v>466</v>
          </cell>
          <cell r="G25">
            <v>0.18303220738413198</v>
          </cell>
        </row>
        <row r="26">
          <cell r="B26">
            <v>44008</v>
          </cell>
          <cell r="C26">
            <v>1.4950000000000001</v>
          </cell>
          <cell r="D26">
            <v>3077</v>
          </cell>
          <cell r="E26">
            <v>2611</v>
          </cell>
          <cell r="F26">
            <v>466</v>
          </cell>
          <cell r="G26">
            <v>0.17847567981616239</v>
          </cell>
        </row>
        <row r="27">
          <cell r="B27">
            <v>44015</v>
          </cell>
          <cell r="C27">
            <v>1.746</v>
          </cell>
          <cell r="D27">
            <v>3133</v>
          </cell>
          <cell r="E27">
            <v>2679</v>
          </cell>
          <cell r="F27">
            <v>454</v>
          </cell>
          <cell r="G27">
            <v>0.1694662187383352</v>
          </cell>
        </row>
        <row r="28">
          <cell r="B28">
            <v>44022</v>
          </cell>
          <cell r="C28">
            <v>1.8049999999999999</v>
          </cell>
          <cell r="D28">
            <v>3178</v>
          </cell>
          <cell r="E28">
            <v>2742</v>
          </cell>
          <cell r="F28">
            <v>436</v>
          </cell>
          <cell r="G28">
            <v>0.15900802334062727</v>
          </cell>
        </row>
        <row r="29">
          <cell r="B29">
            <v>44029</v>
          </cell>
          <cell r="C29">
            <v>1.718</v>
          </cell>
          <cell r="D29">
            <v>3215</v>
          </cell>
          <cell r="E29">
            <v>2779</v>
          </cell>
          <cell r="F29">
            <v>436</v>
          </cell>
          <cell r="G29">
            <v>0.15689096797409141</v>
          </cell>
        </row>
        <row r="30">
          <cell r="B30">
            <v>44036</v>
          </cell>
          <cell r="C30">
            <v>1.8080000000000001</v>
          </cell>
          <cell r="D30">
            <v>3241</v>
          </cell>
          <cell r="E30">
            <v>2812</v>
          </cell>
          <cell r="F30">
            <v>429</v>
          </cell>
          <cell r="G30">
            <v>0.15256045519203415</v>
          </cell>
        </row>
        <row r="31">
          <cell r="B31">
            <v>44043</v>
          </cell>
          <cell r="C31">
            <v>1.7989999999999999</v>
          </cell>
          <cell r="D31">
            <v>3274</v>
          </cell>
          <cell r="E31">
            <v>2845</v>
          </cell>
          <cell r="F31">
            <v>429</v>
          </cell>
          <cell r="G31">
            <v>0.15079086115992971</v>
          </cell>
        </row>
        <row r="32">
          <cell r="B32">
            <v>44050</v>
          </cell>
          <cell r="C32">
            <v>2.238</v>
          </cell>
          <cell r="D32">
            <v>3332</v>
          </cell>
          <cell r="E32">
            <v>2889</v>
          </cell>
          <cell r="F32">
            <v>443</v>
          </cell>
          <cell r="G32">
            <v>0.15334025614399446</v>
          </cell>
        </row>
        <row r="33">
          <cell r="B33">
            <v>44057</v>
          </cell>
          <cell r="C33">
            <v>2.3559999999999999</v>
          </cell>
          <cell r="D33">
            <v>3375</v>
          </cell>
          <cell r="E33">
            <v>2933</v>
          </cell>
          <cell r="F33">
            <v>442</v>
          </cell>
          <cell r="G33">
            <v>0.15069894306171155</v>
          </cell>
        </row>
        <row r="34">
          <cell r="B34">
            <v>44064</v>
          </cell>
          <cell r="C34">
            <v>2.448</v>
          </cell>
          <cell r="D34">
            <v>3420</v>
          </cell>
          <cell r="E34">
            <v>2982</v>
          </cell>
          <cell r="F34">
            <v>438</v>
          </cell>
          <cell r="G34">
            <v>0.14688128772635814</v>
          </cell>
        </row>
        <row r="35">
          <cell r="B35">
            <v>44071</v>
          </cell>
          <cell r="C35">
            <v>2.657</v>
          </cell>
          <cell r="D35">
            <v>3455</v>
          </cell>
          <cell r="E35">
            <v>3048</v>
          </cell>
          <cell r="F35">
            <v>407</v>
          </cell>
          <cell r="G35">
            <v>0.13353018372703412</v>
          </cell>
        </row>
        <row r="36">
          <cell r="B36">
            <v>44078</v>
          </cell>
          <cell r="C36">
            <v>2.5880000000000001</v>
          </cell>
          <cell r="D36">
            <v>3525</v>
          </cell>
          <cell r="E36">
            <v>3116</v>
          </cell>
          <cell r="F36">
            <v>409</v>
          </cell>
          <cell r="G36">
            <v>0.13125802310654686</v>
          </cell>
        </row>
        <row r="37">
          <cell r="B37">
            <v>44085</v>
          </cell>
          <cell r="C37">
            <v>2.2690000000000001</v>
          </cell>
          <cell r="D37">
            <v>3614</v>
          </cell>
          <cell r="E37">
            <v>3193</v>
          </cell>
          <cell r="F37">
            <v>421</v>
          </cell>
          <cell r="G37">
            <v>0.13185092389602254</v>
          </cell>
        </row>
        <row r="38">
          <cell r="B38">
            <v>44092</v>
          </cell>
          <cell r="C38">
            <v>2.048</v>
          </cell>
          <cell r="D38">
            <v>3680</v>
          </cell>
          <cell r="E38">
            <v>3273</v>
          </cell>
          <cell r="F38">
            <v>407</v>
          </cell>
          <cell r="G38">
            <v>0.12435074854873206</v>
          </cell>
        </row>
        <row r="39">
          <cell r="B39">
            <v>44099</v>
          </cell>
          <cell r="C39">
            <v>2.1389999999999998</v>
          </cell>
          <cell r="D39">
            <v>3756</v>
          </cell>
          <cell r="E39">
            <v>3351</v>
          </cell>
          <cell r="F39">
            <v>405</v>
          </cell>
          <cell r="G39">
            <v>0.12085944494180842</v>
          </cell>
        </row>
        <row r="40">
          <cell r="B40">
            <v>44106</v>
          </cell>
          <cell r="C40">
            <v>2.4380000000000002</v>
          </cell>
          <cell r="D40">
            <v>3831</v>
          </cell>
          <cell r="E40">
            <v>3437</v>
          </cell>
          <cell r="F40">
            <v>394</v>
          </cell>
          <cell r="G40">
            <v>0.1146348559790515</v>
          </cell>
        </row>
        <row r="41">
          <cell r="B41">
            <v>44113</v>
          </cell>
          <cell r="C41">
            <v>2.7410000000000001</v>
          </cell>
          <cell r="D41">
            <v>3877</v>
          </cell>
          <cell r="E41">
            <v>3524</v>
          </cell>
          <cell r="F41">
            <v>353</v>
          </cell>
          <cell r="G41">
            <v>0.10017026106696936</v>
          </cell>
        </row>
        <row r="42">
          <cell r="B42">
            <v>44120</v>
          </cell>
          <cell r="C42">
            <v>2.7730000000000001</v>
          </cell>
          <cell r="D42">
            <v>3926</v>
          </cell>
          <cell r="E42">
            <v>3599</v>
          </cell>
          <cell r="F42">
            <v>327</v>
          </cell>
          <cell r="G42">
            <v>9.0858571825507078E-2</v>
          </cell>
        </row>
        <row r="43">
          <cell r="B43">
            <v>44127</v>
          </cell>
          <cell r="C43">
            <v>2.9710000000000001</v>
          </cell>
          <cell r="D43">
            <v>3955</v>
          </cell>
          <cell r="E43">
            <v>3666</v>
          </cell>
          <cell r="F43">
            <v>289</v>
          </cell>
          <cell r="G43">
            <v>7.8832515002727768E-2</v>
          </cell>
        </row>
        <row r="44">
          <cell r="B44">
            <v>44134</v>
          </cell>
          <cell r="C44">
            <v>3.3540000000000001</v>
          </cell>
          <cell r="D44">
            <v>3919</v>
          </cell>
          <cell r="E44">
            <v>3718</v>
          </cell>
          <cell r="F44">
            <v>201</v>
          </cell>
          <cell r="G44">
            <v>5.4061323292092525E-2</v>
          </cell>
        </row>
        <row r="45">
          <cell r="B45">
            <v>44141</v>
          </cell>
          <cell r="C45">
            <v>2.8879999999999999</v>
          </cell>
          <cell r="D45">
            <v>3927</v>
          </cell>
          <cell r="E45">
            <v>3751</v>
          </cell>
          <cell r="F45">
            <v>176</v>
          </cell>
          <cell r="G45">
            <v>4.6920821114369501E-2</v>
          </cell>
        </row>
        <row r="46">
          <cell r="B46">
            <v>44148</v>
          </cell>
          <cell r="C46">
            <v>2.9950000000000001</v>
          </cell>
          <cell r="D46">
            <v>3958</v>
          </cell>
          <cell r="E46">
            <v>3727</v>
          </cell>
          <cell r="F46">
            <v>231</v>
          </cell>
          <cell r="G46">
            <v>6.198014488865039E-2</v>
          </cell>
        </row>
        <row r="47">
          <cell r="B47">
            <v>44155</v>
          </cell>
          <cell r="C47">
            <v>2.65</v>
          </cell>
          <cell r="D47">
            <v>3940</v>
          </cell>
          <cell r="E47">
            <v>3690</v>
          </cell>
          <cell r="F47">
            <v>250</v>
          </cell>
          <cell r="G47">
            <v>6.7750677506775062E-2</v>
          </cell>
        </row>
        <row r="48">
          <cell r="B48">
            <v>44162</v>
          </cell>
          <cell r="C48">
            <v>2.843</v>
          </cell>
          <cell r="D48">
            <v>3939</v>
          </cell>
          <cell r="E48">
            <v>3649</v>
          </cell>
          <cell r="F48">
            <v>290</v>
          </cell>
          <cell r="G48">
            <v>7.9473828446149627E-2</v>
          </cell>
        </row>
        <row r="49">
          <cell r="B49">
            <v>44169</v>
          </cell>
          <cell r="C49">
            <v>2.5750000000000002</v>
          </cell>
          <cell r="D49">
            <v>3848</v>
          </cell>
          <cell r="E49">
            <v>3588</v>
          </cell>
          <cell r="F49">
            <v>260</v>
          </cell>
          <cell r="G49">
            <v>7.2463768115942032E-2</v>
          </cell>
        </row>
        <row r="50">
          <cell r="B50">
            <v>44176</v>
          </cell>
          <cell r="C50">
            <v>2.5910000000000002</v>
          </cell>
          <cell r="D50">
            <v>3726</v>
          </cell>
          <cell r="E50">
            <v>3483</v>
          </cell>
          <cell r="F50">
            <v>243</v>
          </cell>
          <cell r="G50">
            <v>6.9767441860465115E-2</v>
          </cell>
        </row>
        <row r="51">
          <cell r="B51">
            <v>44183</v>
          </cell>
          <cell r="C51">
            <v>2.7</v>
          </cell>
          <cell r="D51">
            <v>3574</v>
          </cell>
          <cell r="E51">
            <v>3356</v>
          </cell>
          <cell r="F51">
            <v>218</v>
          </cell>
          <cell r="G51">
            <v>6.4958283671036954E-2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30BF-91A1-43F8-8D74-8F31EF523614}">
  <dimension ref="B1:Q63"/>
  <sheetViews>
    <sheetView showGridLines="0" tabSelected="1" zoomScale="90" zoomScaleNormal="90" workbookViewId="0">
      <pane ySplit="1" topLeftCell="A2" activePane="bottomLeft" state="frozen"/>
      <selection pane="bottomLeft" activeCell="L31" sqref="L31"/>
    </sheetView>
  </sheetViews>
  <sheetFormatPr defaultColWidth="8.88671875" defaultRowHeight="15.6" x14ac:dyDescent="0.25"/>
  <cols>
    <col min="1" max="1" width="8.88671875" style="42"/>
    <col min="2" max="2" width="13" style="42" customWidth="1"/>
    <col min="3" max="11" width="8.88671875" style="42"/>
    <col min="12" max="12" width="11.21875" style="42" bestFit="1" customWidth="1"/>
    <col min="13" max="16384" width="8.88671875" style="42"/>
  </cols>
  <sheetData>
    <row r="1" spans="2:10" x14ac:dyDescent="0.35">
      <c r="B1" s="35" t="s">
        <v>34</v>
      </c>
      <c r="C1" s="36" t="s">
        <v>35</v>
      </c>
      <c r="D1" s="37" t="s">
        <v>36</v>
      </c>
      <c r="E1" s="38" t="s">
        <v>37</v>
      </c>
      <c r="F1" s="39" t="s">
        <v>38</v>
      </c>
      <c r="G1" s="40" t="s">
        <v>39</v>
      </c>
      <c r="H1" s="41"/>
      <c r="I1" s="41"/>
    </row>
    <row r="2" spans="2:10" x14ac:dyDescent="0.35">
      <c r="B2" s="35">
        <v>42377</v>
      </c>
      <c r="C2" s="36">
        <v>2.472</v>
      </c>
      <c r="D2" s="37">
        <v>3475</v>
      </c>
      <c r="E2" s="38">
        <v>3001</v>
      </c>
      <c r="F2" s="39">
        <f t="shared" ref="F2:F52" si="0">D2-E2</f>
        <v>474</v>
      </c>
      <c r="G2" s="40">
        <f t="shared" ref="G2:G52" si="1">(D2-E2)/E2</f>
        <v>0.15794735088303899</v>
      </c>
      <c r="H2" s="41"/>
      <c r="I2" s="41"/>
    </row>
    <row r="3" spans="2:10" x14ac:dyDescent="0.35">
      <c r="B3" s="35">
        <v>42384</v>
      </c>
      <c r="C3" s="36">
        <v>2.1</v>
      </c>
      <c r="D3" s="37">
        <v>3297</v>
      </c>
      <c r="E3" s="38">
        <v>2824</v>
      </c>
      <c r="F3" s="39">
        <f t="shared" si="0"/>
        <v>473</v>
      </c>
      <c r="G3" s="40">
        <f t="shared" si="1"/>
        <v>0.1674929178470255</v>
      </c>
      <c r="H3" s="41"/>
      <c r="I3" s="41"/>
    </row>
    <row r="4" spans="2:10" x14ac:dyDescent="0.35">
      <c r="B4" s="35">
        <v>42391</v>
      </c>
      <c r="C4" s="36">
        <v>2.1389999999999998</v>
      </c>
      <c r="D4" s="37">
        <v>3086</v>
      </c>
      <c r="E4" s="38">
        <v>2654</v>
      </c>
      <c r="F4" s="39">
        <f t="shared" si="0"/>
        <v>432</v>
      </c>
      <c r="G4" s="40">
        <f t="shared" si="1"/>
        <v>0.16277317256970611</v>
      </c>
      <c r="H4" s="41"/>
      <c r="I4" s="41"/>
    </row>
    <row r="5" spans="2:10" x14ac:dyDescent="0.35">
      <c r="B5" s="35">
        <v>42398</v>
      </c>
      <c r="C5" s="36">
        <v>2.298</v>
      </c>
      <c r="D5" s="37">
        <v>2934</v>
      </c>
      <c r="E5" s="38">
        <v>2489</v>
      </c>
      <c r="F5" s="39">
        <f t="shared" si="0"/>
        <v>445</v>
      </c>
      <c r="G5" s="40">
        <f t="shared" si="1"/>
        <v>0.17878666130976295</v>
      </c>
      <c r="H5" s="41"/>
      <c r="I5" s="43"/>
    </row>
    <row r="6" spans="2:10" x14ac:dyDescent="0.35">
      <c r="B6" s="35">
        <v>42405</v>
      </c>
      <c r="C6" s="36">
        <v>2.0630000000000002</v>
      </c>
      <c r="D6" s="37">
        <v>2864</v>
      </c>
      <c r="E6" s="38">
        <v>2321</v>
      </c>
      <c r="F6" s="39">
        <f t="shared" si="0"/>
        <v>543</v>
      </c>
      <c r="G6" s="40">
        <f t="shared" si="1"/>
        <v>0.23395088323998275</v>
      </c>
      <c r="H6" s="41"/>
      <c r="I6" s="43" t="s">
        <v>40</v>
      </c>
    </row>
    <row r="7" spans="2:10" x14ac:dyDescent="0.35">
      <c r="B7" s="35">
        <v>42412</v>
      </c>
      <c r="C7" s="36">
        <v>1.966</v>
      </c>
      <c r="D7" s="37">
        <v>2701</v>
      </c>
      <c r="E7" s="38">
        <v>2151</v>
      </c>
      <c r="F7" s="39">
        <f t="shared" si="0"/>
        <v>550</v>
      </c>
      <c r="G7" s="40">
        <f t="shared" si="1"/>
        <v>0.25569502556950258</v>
      </c>
      <c r="H7" s="41"/>
      <c r="I7" s="43" t="s">
        <v>41</v>
      </c>
    </row>
    <row r="8" spans="2:10" x14ac:dyDescent="0.35">
      <c r="B8" s="35">
        <v>42419</v>
      </c>
      <c r="C8" s="36">
        <v>1.804</v>
      </c>
      <c r="D8" s="37">
        <v>2584</v>
      </c>
      <c r="E8" s="38">
        <v>2007</v>
      </c>
      <c r="F8" s="39">
        <f t="shared" si="0"/>
        <v>577</v>
      </c>
      <c r="G8" s="40">
        <f t="shared" si="1"/>
        <v>0.28749377179870456</v>
      </c>
      <c r="H8" s="41"/>
      <c r="I8" s="43" t="s">
        <v>42</v>
      </c>
    </row>
    <row r="9" spans="2:10" x14ac:dyDescent="0.35">
      <c r="B9" s="35">
        <v>42426</v>
      </c>
      <c r="C9" s="36">
        <v>1.7909999999999999</v>
      </c>
      <c r="D9" s="37">
        <v>2536</v>
      </c>
      <c r="E9" s="38">
        <v>1870</v>
      </c>
      <c r="F9" s="39">
        <f t="shared" si="0"/>
        <v>666</v>
      </c>
      <c r="G9" s="40">
        <f t="shared" si="1"/>
        <v>0.35614973262032085</v>
      </c>
      <c r="H9" s="41"/>
      <c r="I9" s="43"/>
    </row>
    <row r="10" spans="2:10" ht="16.2" thickBot="1" x14ac:dyDescent="0.4">
      <c r="B10" s="44">
        <v>42433</v>
      </c>
      <c r="C10" s="45">
        <v>1.6659999999999999</v>
      </c>
      <c r="D10" s="46">
        <v>2479</v>
      </c>
      <c r="E10" s="46">
        <v>1752</v>
      </c>
      <c r="F10" s="47">
        <f t="shared" si="0"/>
        <v>727</v>
      </c>
      <c r="G10" s="48">
        <f t="shared" si="1"/>
        <v>0.41495433789954339</v>
      </c>
      <c r="H10" s="49"/>
      <c r="I10" s="50" t="s">
        <v>43</v>
      </c>
      <c r="J10" s="51"/>
    </row>
    <row r="11" spans="2:10" ht="16.2" thickTop="1" x14ac:dyDescent="0.35">
      <c r="B11" s="35">
        <v>42440</v>
      </c>
      <c r="C11" s="36">
        <v>1.8220000000000001</v>
      </c>
      <c r="D11" s="37">
        <v>2478</v>
      </c>
      <c r="E11" s="38">
        <v>1671</v>
      </c>
      <c r="F11" s="39">
        <f t="shared" si="0"/>
        <v>807</v>
      </c>
      <c r="G11" s="40">
        <f t="shared" si="1"/>
        <v>0.48294434470377018</v>
      </c>
      <c r="H11" s="41"/>
      <c r="I11" s="52" t="s">
        <v>44</v>
      </c>
    </row>
    <row r="12" spans="2:10" x14ac:dyDescent="0.35">
      <c r="B12" s="35">
        <v>42447</v>
      </c>
      <c r="C12" s="36">
        <v>1.907</v>
      </c>
      <c r="D12" s="37">
        <v>2493</v>
      </c>
      <c r="E12" s="38">
        <v>1647</v>
      </c>
      <c r="F12" s="39">
        <f t="shared" si="0"/>
        <v>846</v>
      </c>
      <c r="G12" s="40">
        <f t="shared" si="1"/>
        <v>0.51366120218579236</v>
      </c>
      <c r="H12" s="41"/>
      <c r="I12" s="41"/>
    </row>
    <row r="13" spans="2:10" x14ac:dyDescent="0.35">
      <c r="B13" s="35">
        <v>42461</v>
      </c>
      <c r="C13" s="36">
        <v>1.956</v>
      </c>
      <c r="D13" s="37">
        <v>2480</v>
      </c>
      <c r="E13" s="38">
        <v>1606</v>
      </c>
      <c r="F13" s="39">
        <f t="shared" si="0"/>
        <v>874</v>
      </c>
      <c r="G13" s="40">
        <f t="shared" si="1"/>
        <v>0.54420921544209211</v>
      </c>
      <c r="H13" s="41"/>
      <c r="I13" s="41"/>
    </row>
    <row r="14" spans="2:10" x14ac:dyDescent="0.35">
      <c r="B14" s="35">
        <v>42468</v>
      </c>
      <c r="C14" s="36">
        <v>1.99</v>
      </c>
      <c r="D14" s="37">
        <v>2477</v>
      </c>
      <c r="E14" s="38">
        <v>1628</v>
      </c>
      <c r="F14" s="39">
        <f t="shared" si="0"/>
        <v>849</v>
      </c>
      <c r="G14" s="40">
        <f t="shared" si="1"/>
        <v>0.52149877149877155</v>
      </c>
      <c r="H14" s="41"/>
      <c r="I14" s="41"/>
    </row>
    <row r="15" spans="2:10" x14ac:dyDescent="0.35">
      <c r="B15" s="35">
        <v>42475</v>
      </c>
      <c r="C15" s="36">
        <v>1.9019999999999999</v>
      </c>
      <c r="D15" s="37">
        <v>2484</v>
      </c>
      <c r="E15" s="38">
        <v>1673</v>
      </c>
      <c r="F15" s="39">
        <f t="shared" si="0"/>
        <v>811</v>
      </c>
      <c r="G15" s="40">
        <f t="shared" si="1"/>
        <v>0.4847579199043634</v>
      </c>
      <c r="H15" s="41"/>
      <c r="I15" s="43" t="s">
        <v>45</v>
      </c>
    </row>
    <row r="16" spans="2:10" x14ac:dyDescent="0.35">
      <c r="B16" s="35">
        <v>42482</v>
      </c>
      <c r="C16" s="36">
        <v>2.14</v>
      </c>
      <c r="D16" s="37">
        <v>2557</v>
      </c>
      <c r="E16" s="38">
        <v>1725</v>
      </c>
      <c r="F16" s="39">
        <f t="shared" si="0"/>
        <v>832</v>
      </c>
      <c r="G16" s="40">
        <f t="shared" si="1"/>
        <v>0.48231884057971014</v>
      </c>
      <c r="H16" s="41"/>
      <c r="I16" s="43" t="s">
        <v>46</v>
      </c>
    </row>
    <row r="17" spans="2:17" x14ac:dyDescent="0.35">
      <c r="B17" s="35">
        <v>42489</v>
      </c>
      <c r="C17" s="36">
        <v>2.1779999999999999</v>
      </c>
      <c r="D17" s="37">
        <v>2625</v>
      </c>
      <c r="E17" s="38">
        <v>1789</v>
      </c>
      <c r="F17" s="39">
        <f t="shared" si="0"/>
        <v>836</v>
      </c>
      <c r="G17" s="40">
        <f t="shared" si="1"/>
        <v>0.46730016769144772</v>
      </c>
      <c r="H17" s="41"/>
      <c r="I17" s="43" t="s">
        <v>47</v>
      </c>
    </row>
    <row r="18" spans="2:17" x14ac:dyDescent="0.35">
      <c r="B18" s="35">
        <v>42496</v>
      </c>
      <c r="C18" s="36">
        <v>2.101</v>
      </c>
      <c r="D18" s="37">
        <v>2681</v>
      </c>
      <c r="E18" s="38">
        <v>1868</v>
      </c>
      <c r="F18" s="39">
        <f t="shared" si="0"/>
        <v>813</v>
      </c>
      <c r="G18" s="40">
        <f t="shared" si="1"/>
        <v>0.43522483940042828</v>
      </c>
      <c r="H18" s="41"/>
      <c r="I18" s="43" t="s">
        <v>48</v>
      </c>
    </row>
    <row r="19" spans="2:17" x14ac:dyDescent="0.35">
      <c r="B19" s="35">
        <v>42503</v>
      </c>
      <c r="C19" s="36">
        <v>2.0960000000000001</v>
      </c>
      <c r="D19" s="37">
        <v>2754</v>
      </c>
      <c r="E19" s="38">
        <v>1959</v>
      </c>
      <c r="F19" s="39">
        <f t="shared" si="0"/>
        <v>795</v>
      </c>
      <c r="G19" s="40">
        <f t="shared" si="1"/>
        <v>0.40581929555895863</v>
      </c>
      <c r="H19" s="41"/>
      <c r="I19" s="42" t="s">
        <v>49</v>
      </c>
      <c r="L19" s="53" t="s">
        <v>34</v>
      </c>
      <c r="M19" s="54" t="s">
        <v>35</v>
      </c>
      <c r="N19" s="55" t="s">
        <v>36</v>
      </c>
      <c r="O19" s="56" t="s">
        <v>37</v>
      </c>
      <c r="P19" s="57" t="s">
        <v>38</v>
      </c>
      <c r="Q19" s="58" t="s">
        <v>39</v>
      </c>
    </row>
    <row r="20" spans="2:17" x14ac:dyDescent="0.35">
      <c r="B20" s="35">
        <v>42510</v>
      </c>
      <c r="C20" s="36">
        <v>2.0619999999999998</v>
      </c>
      <c r="D20" s="37">
        <v>2825</v>
      </c>
      <c r="E20" s="38">
        <v>2056</v>
      </c>
      <c r="F20" s="39">
        <f t="shared" si="0"/>
        <v>769</v>
      </c>
      <c r="G20" s="40">
        <f t="shared" si="1"/>
        <v>0.37402723735408561</v>
      </c>
      <c r="H20" s="41"/>
      <c r="I20" s="59" t="s">
        <v>50</v>
      </c>
      <c r="K20" s="60" t="s">
        <v>51</v>
      </c>
      <c r="L20" s="61">
        <v>42433</v>
      </c>
      <c r="M20" s="62">
        <f>MIN(C2:C52)</f>
        <v>1.6659999999999999</v>
      </c>
      <c r="N20" s="63">
        <v>2479</v>
      </c>
      <c r="O20" s="56">
        <v>1752</v>
      </c>
      <c r="P20" s="57">
        <f t="shared" ref="P20:P21" si="2">N20-O20</f>
        <v>727</v>
      </c>
      <c r="Q20" s="58">
        <f t="shared" ref="Q20:Q21" si="3">(N20-O20)/O20</f>
        <v>0.41495433789954339</v>
      </c>
    </row>
    <row r="21" spans="2:17" x14ac:dyDescent="0.35">
      <c r="B21" s="35">
        <v>42517</v>
      </c>
      <c r="C21" s="36">
        <v>2.169</v>
      </c>
      <c r="D21" s="37">
        <v>2907</v>
      </c>
      <c r="E21" s="38">
        <v>2154</v>
      </c>
      <c r="F21" s="39">
        <f t="shared" si="0"/>
        <v>753</v>
      </c>
      <c r="G21" s="40">
        <f t="shared" si="1"/>
        <v>0.34958217270194986</v>
      </c>
      <c r="H21" s="41"/>
      <c r="I21" s="43" t="s">
        <v>49</v>
      </c>
      <c r="K21" s="60" t="s">
        <v>52</v>
      </c>
      <c r="L21" s="64">
        <v>42713</v>
      </c>
      <c r="M21" s="65">
        <f>MAX(C2:C52)</f>
        <v>3.746</v>
      </c>
      <c r="N21" s="63">
        <v>3806</v>
      </c>
      <c r="O21" s="56">
        <v>3620</v>
      </c>
      <c r="P21" s="57">
        <f t="shared" si="2"/>
        <v>186</v>
      </c>
      <c r="Q21" s="58">
        <f t="shared" si="3"/>
        <v>5.1381215469613259E-2</v>
      </c>
    </row>
    <row r="22" spans="2:17" ht="16.2" thickBot="1" x14ac:dyDescent="0.4">
      <c r="B22" s="35">
        <v>42524</v>
      </c>
      <c r="C22" s="36">
        <v>2.3980000000000001</v>
      </c>
      <c r="D22" s="37">
        <v>2972</v>
      </c>
      <c r="E22" s="38">
        <v>2250</v>
      </c>
      <c r="F22" s="39">
        <f t="shared" si="0"/>
        <v>722</v>
      </c>
      <c r="G22" s="40">
        <f t="shared" si="1"/>
        <v>0.32088888888888889</v>
      </c>
      <c r="H22" s="49"/>
      <c r="I22" s="50" t="s">
        <v>53</v>
      </c>
      <c r="J22" s="51"/>
      <c r="K22" s="60" t="s">
        <v>54</v>
      </c>
      <c r="L22" s="66" t="s">
        <v>55</v>
      </c>
      <c r="M22" s="67">
        <f>AVERAGE(C2:C52)</f>
        <v>2.5910196078431365</v>
      </c>
      <c r="N22" s="68">
        <f>AVERAGE(D2:D52)</f>
        <v>3216.1960784313724</v>
      </c>
      <c r="O22" s="69">
        <f>AVERAGE(E2:E52)</f>
        <v>2741.627450980392</v>
      </c>
      <c r="P22" s="70">
        <f>AVERAGE(F2:F52)</f>
        <v>474.56862745098039</v>
      </c>
      <c r="Q22" s="71">
        <f>AVERAGE(G2:G52)</f>
        <v>0.2137571262989563</v>
      </c>
    </row>
    <row r="23" spans="2:17" ht="16.2" thickTop="1" x14ac:dyDescent="0.35">
      <c r="B23" s="35">
        <v>42531</v>
      </c>
      <c r="C23" s="36">
        <v>2.556</v>
      </c>
      <c r="D23" s="37">
        <v>3041</v>
      </c>
      <c r="E23" s="38">
        <v>2337</v>
      </c>
      <c r="F23" s="39">
        <f t="shared" si="0"/>
        <v>704</v>
      </c>
      <c r="G23" s="40">
        <f t="shared" si="1"/>
        <v>0.30124090714591356</v>
      </c>
      <c r="H23" s="41"/>
      <c r="I23" s="41" t="s">
        <v>56</v>
      </c>
    </row>
    <row r="24" spans="2:17" x14ac:dyDescent="0.35">
      <c r="B24" s="35">
        <v>42538</v>
      </c>
      <c r="C24" s="36">
        <v>2.6230000000000002</v>
      </c>
      <c r="D24" s="37">
        <v>3103</v>
      </c>
      <c r="E24" s="38">
        <v>2425</v>
      </c>
      <c r="F24" s="39">
        <f t="shared" si="0"/>
        <v>678</v>
      </c>
      <c r="G24" s="40">
        <f t="shared" si="1"/>
        <v>0.27958762886597938</v>
      </c>
      <c r="H24" s="41"/>
      <c r="I24" s="41" t="s">
        <v>57</v>
      </c>
    </row>
    <row r="25" spans="2:17" x14ac:dyDescent="0.35">
      <c r="B25" s="35">
        <v>42545</v>
      </c>
      <c r="C25" s="36">
        <v>2.6619999999999999</v>
      </c>
      <c r="D25" s="37">
        <v>3140</v>
      </c>
      <c r="E25" s="38">
        <v>2503</v>
      </c>
      <c r="F25" s="39">
        <f t="shared" si="0"/>
        <v>637</v>
      </c>
      <c r="G25" s="40">
        <f t="shared" si="1"/>
        <v>0.25449460647223332</v>
      </c>
      <c r="H25" s="41"/>
      <c r="I25" s="42" t="s">
        <v>58</v>
      </c>
    </row>
    <row r="26" spans="2:17" ht="16.2" thickBot="1" x14ac:dyDescent="0.4">
      <c r="B26" s="35">
        <v>42552</v>
      </c>
      <c r="C26" s="72">
        <v>2.9870000000000001</v>
      </c>
      <c r="D26" s="37">
        <v>3179</v>
      </c>
      <c r="E26" s="38">
        <v>2580</v>
      </c>
      <c r="F26" s="39">
        <f t="shared" si="0"/>
        <v>599</v>
      </c>
      <c r="G26" s="40">
        <f t="shared" si="1"/>
        <v>0.23217054263565892</v>
      </c>
      <c r="H26" s="49"/>
      <c r="I26" s="50" t="s">
        <v>59</v>
      </c>
      <c r="J26" s="51"/>
    </row>
    <row r="27" spans="2:17" ht="16.2" thickTop="1" x14ac:dyDescent="0.35">
      <c r="B27" s="35">
        <v>42559</v>
      </c>
      <c r="C27" s="36">
        <v>2.8010000000000002</v>
      </c>
      <c r="D27" s="37">
        <v>3243</v>
      </c>
      <c r="E27" s="38">
        <v>2657</v>
      </c>
      <c r="F27" s="39">
        <f t="shared" si="0"/>
        <v>586</v>
      </c>
      <c r="G27" s="40">
        <f t="shared" si="1"/>
        <v>0.22054949190816711</v>
      </c>
      <c r="H27" s="41"/>
      <c r="I27" s="41"/>
    </row>
    <row r="28" spans="2:17" x14ac:dyDescent="0.35">
      <c r="B28" s="35">
        <v>42566</v>
      </c>
      <c r="C28" s="36">
        <v>2.7559999999999998</v>
      </c>
      <c r="D28" s="37">
        <v>3277</v>
      </c>
      <c r="E28" s="38">
        <v>2718</v>
      </c>
      <c r="F28" s="39">
        <f t="shared" si="0"/>
        <v>559</v>
      </c>
      <c r="G28" s="40">
        <f t="shared" si="1"/>
        <v>0.20566593083149373</v>
      </c>
      <c r="H28" s="41"/>
      <c r="I28" s="41" t="s">
        <v>60</v>
      </c>
    </row>
    <row r="29" spans="2:17" x14ac:dyDescent="0.35">
      <c r="B29" s="35">
        <v>42573</v>
      </c>
      <c r="C29" s="36">
        <v>2.7770000000000001</v>
      </c>
      <c r="D29" s="37">
        <v>3294</v>
      </c>
      <c r="E29" s="38">
        <v>2770</v>
      </c>
      <c r="F29" s="39">
        <f t="shared" si="0"/>
        <v>524</v>
      </c>
      <c r="G29" s="40">
        <f t="shared" si="1"/>
        <v>0.1891696750902527</v>
      </c>
      <c r="H29" s="41"/>
      <c r="I29" s="41" t="s">
        <v>61</v>
      </c>
    </row>
    <row r="30" spans="2:17" x14ac:dyDescent="0.35">
      <c r="B30" s="35">
        <v>42580</v>
      </c>
      <c r="C30" s="36">
        <v>2.8759999999999999</v>
      </c>
      <c r="D30" s="37">
        <v>3288</v>
      </c>
      <c r="E30" s="38">
        <v>2824</v>
      </c>
      <c r="F30" s="39">
        <f t="shared" si="0"/>
        <v>464</v>
      </c>
      <c r="G30" s="40">
        <f t="shared" si="1"/>
        <v>0.1643059490084986</v>
      </c>
      <c r="H30" s="41"/>
      <c r="I30" s="41" t="s">
        <v>62</v>
      </c>
    </row>
    <row r="31" spans="2:17" x14ac:dyDescent="0.35">
      <c r="B31" s="35">
        <v>42587</v>
      </c>
      <c r="C31" s="36">
        <v>2.7719999999999998</v>
      </c>
      <c r="D31" s="37">
        <v>3317</v>
      </c>
      <c r="E31" s="38">
        <v>2877</v>
      </c>
      <c r="F31" s="39">
        <f t="shared" si="0"/>
        <v>440</v>
      </c>
      <c r="G31" s="40">
        <f t="shared" si="1"/>
        <v>0.15293708724365659</v>
      </c>
      <c r="H31" s="41"/>
      <c r="I31" s="41"/>
    </row>
    <row r="32" spans="2:17" x14ac:dyDescent="0.35">
      <c r="B32" s="35">
        <v>42594</v>
      </c>
      <c r="C32" s="36">
        <v>2.5859999999999999</v>
      </c>
      <c r="D32" s="37">
        <v>3339</v>
      </c>
      <c r="E32" s="38">
        <v>2934</v>
      </c>
      <c r="F32" s="39">
        <f t="shared" si="0"/>
        <v>405</v>
      </c>
      <c r="G32" s="40">
        <f t="shared" si="1"/>
        <v>0.13803680981595093</v>
      </c>
      <c r="H32" s="41"/>
      <c r="I32" s="41"/>
    </row>
    <row r="33" spans="2:9" x14ac:dyDescent="0.35">
      <c r="B33" s="35">
        <v>42601</v>
      </c>
      <c r="C33" s="36">
        <v>2.5840000000000001</v>
      </c>
      <c r="D33" s="37">
        <v>3350</v>
      </c>
      <c r="E33" s="38">
        <v>3000</v>
      </c>
      <c r="F33" s="39">
        <f t="shared" si="0"/>
        <v>350</v>
      </c>
      <c r="G33" s="40">
        <f t="shared" si="1"/>
        <v>0.11666666666666667</v>
      </c>
      <c r="H33" s="41"/>
      <c r="I33" s="41"/>
    </row>
    <row r="34" spans="2:9" x14ac:dyDescent="0.35">
      <c r="B34" s="35">
        <v>42608</v>
      </c>
      <c r="C34" s="36">
        <v>2.871</v>
      </c>
      <c r="D34" s="37">
        <v>3401</v>
      </c>
      <c r="E34" s="38">
        <v>3067</v>
      </c>
      <c r="F34" s="39">
        <f t="shared" si="0"/>
        <v>334</v>
      </c>
      <c r="G34" s="40">
        <f t="shared" si="1"/>
        <v>0.10890120639060971</v>
      </c>
      <c r="H34" s="41"/>
      <c r="I34" s="41"/>
    </row>
    <row r="35" spans="2:9" x14ac:dyDescent="0.35">
      <c r="B35" s="35">
        <v>42615</v>
      </c>
      <c r="C35" s="36">
        <v>2.7919999999999998</v>
      </c>
      <c r="D35" s="37">
        <v>3437</v>
      </c>
      <c r="E35" s="38">
        <v>3131</v>
      </c>
      <c r="F35" s="39">
        <f t="shared" si="0"/>
        <v>306</v>
      </c>
      <c r="G35" s="40">
        <f t="shared" si="1"/>
        <v>9.773235388054935E-2</v>
      </c>
      <c r="H35" s="41"/>
      <c r="I35" s="41"/>
    </row>
    <row r="36" spans="2:9" x14ac:dyDescent="0.35">
      <c r="B36" s="35">
        <v>42622</v>
      </c>
      <c r="C36" s="36">
        <v>2.7970000000000002</v>
      </c>
      <c r="D36" s="37">
        <v>3499</v>
      </c>
      <c r="E36" s="38">
        <v>3200</v>
      </c>
      <c r="F36" s="39">
        <f t="shared" si="0"/>
        <v>299</v>
      </c>
      <c r="G36" s="40">
        <f t="shared" si="1"/>
        <v>9.3437500000000007E-2</v>
      </c>
      <c r="H36" s="41"/>
      <c r="I36" s="41"/>
    </row>
    <row r="37" spans="2:9" x14ac:dyDescent="0.35">
      <c r="B37" s="35">
        <v>42629</v>
      </c>
      <c r="C37" s="36">
        <v>2.948</v>
      </c>
      <c r="D37" s="37">
        <v>3551</v>
      </c>
      <c r="E37" s="38">
        <v>3283</v>
      </c>
      <c r="F37" s="39">
        <f t="shared" si="0"/>
        <v>268</v>
      </c>
      <c r="G37" s="40">
        <f t="shared" si="1"/>
        <v>8.1632653061224483E-2</v>
      </c>
      <c r="H37" s="41"/>
      <c r="I37" s="41"/>
    </row>
    <row r="38" spans="2:9" x14ac:dyDescent="0.35">
      <c r="B38" s="35">
        <v>42636</v>
      </c>
      <c r="C38" s="36">
        <v>2.9550000000000001</v>
      </c>
      <c r="D38" s="37">
        <v>3600</v>
      </c>
      <c r="E38" s="38">
        <v>3380</v>
      </c>
      <c r="F38" s="39">
        <f t="shared" si="0"/>
        <v>220</v>
      </c>
      <c r="G38" s="40">
        <f t="shared" si="1"/>
        <v>6.5088757396449703E-2</v>
      </c>
      <c r="H38" s="41"/>
      <c r="I38" s="41"/>
    </row>
    <row r="39" spans="2:9" x14ac:dyDescent="0.35">
      <c r="B39" s="35">
        <v>42643</v>
      </c>
      <c r="C39" s="36">
        <v>2.9060000000000001</v>
      </c>
      <c r="D39" s="37">
        <v>3680</v>
      </c>
      <c r="E39" s="38">
        <v>3475</v>
      </c>
      <c r="F39" s="39">
        <f t="shared" si="0"/>
        <v>205</v>
      </c>
      <c r="G39" s="40">
        <f t="shared" si="1"/>
        <v>5.8992805755395686E-2</v>
      </c>
      <c r="H39" s="41"/>
      <c r="I39" s="41"/>
    </row>
    <row r="40" spans="2:9" x14ac:dyDescent="0.35">
      <c r="B40" s="35">
        <v>42650</v>
      </c>
      <c r="C40" s="36">
        <v>3.1930000000000001</v>
      </c>
      <c r="D40" s="37">
        <v>3759</v>
      </c>
      <c r="E40" s="38">
        <v>3567</v>
      </c>
      <c r="F40" s="39">
        <f t="shared" si="0"/>
        <v>192</v>
      </c>
      <c r="G40" s="40">
        <f t="shared" si="1"/>
        <v>5.3826745164003362E-2</v>
      </c>
      <c r="H40" s="41"/>
      <c r="I40" s="41"/>
    </row>
    <row r="41" spans="2:9" x14ac:dyDescent="0.35">
      <c r="B41" s="35">
        <v>42657</v>
      </c>
      <c r="C41" s="36">
        <v>3.2850000000000001</v>
      </c>
      <c r="D41" s="37">
        <v>3836</v>
      </c>
      <c r="E41" s="38">
        <v>3651</v>
      </c>
      <c r="F41" s="39">
        <f t="shared" si="0"/>
        <v>185</v>
      </c>
      <c r="G41" s="40">
        <f t="shared" si="1"/>
        <v>5.0671049027663652E-2</v>
      </c>
      <c r="H41" s="41"/>
      <c r="I41" s="41"/>
    </row>
    <row r="42" spans="2:9" x14ac:dyDescent="0.35">
      <c r="B42" s="35">
        <v>42664</v>
      </c>
      <c r="C42" s="36">
        <v>2.9929999999999999</v>
      </c>
      <c r="D42" s="37">
        <v>3909</v>
      </c>
      <c r="E42" s="38">
        <v>3727</v>
      </c>
      <c r="F42" s="39">
        <f t="shared" si="0"/>
        <v>182</v>
      </c>
      <c r="G42" s="40">
        <f t="shared" si="1"/>
        <v>4.8832841427421517E-2</v>
      </c>
      <c r="H42" s="41"/>
      <c r="I42" s="41"/>
    </row>
    <row r="43" spans="2:9" x14ac:dyDescent="0.35">
      <c r="B43" s="35">
        <v>42671</v>
      </c>
      <c r="C43" s="36">
        <v>3.105</v>
      </c>
      <c r="D43" s="37">
        <v>3963</v>
      </c>
      <c r="E43" s="38">
        <v>3790</v>
      </c>
      <c r="F43" s="39">
        <f t="shared" si="0"/>
        <v>173</v>
      </c>
      <c r="G43" s="40">
        <f t="shared" si="1"/>
        <v>4.5646437994722955E-2</v>
      </c>
      <c r="H43" s="41"/>
      <c r="I43" s="41"/>
    </row>
    <row r="44" spans="2:9" x14ac:dyDescent="0.35">
      <c r="B44" s="35">
        <v>42678</v>
      </c>
      <c r="C44" s="36">
        <v>2.7669999999999999</v>
      </c>
      <c r="D44" s="37">
        <v>4017</v>
      </c>
      <c r="E44" s="38">
        <v>3828</v>
      </c>
      <c r="F44" s="39">
        <f t="shared" si="0"/>
        <v>189</v>
      </c>
      <c r="G44" s="40">
        <f t="shared" si="1"/>
        <v>4.9373040752351098E-2</v>
      </c>
      <c r="H44" s="41"/>
      <c r="I44" s="41"/>
    </row>
    <row r="45" spans="2:9" x14ac:dyDescent="0.35">
      <c r="B45" s="35">
        <v>42685</v>
      </c>
      <c r="C45" s="36">
        <v>2.6190000000000002</v>
      </c>
      <c r="D45" s="37">
        <v>4047</v>
      </c>
      <c r="E45" s="38">
        <v>3831</v>
      </c>
      <c r="F45" s="39">
        <f t="shared" si="0"/>
        <v>216</v>
      </c>
      <c r="G45" s="40">
        <f t="shared" si="1"/>
        <v>5.6382145653876274E-2</v>
      </c>
      <c r="H45" s="41"/>
      <c r="I45" s="41"/>
    </row>
    <row r="46" spans="2:9" x14ac:dyDescent="0.35">
      <c r="B46" s="35">
        <v>42692</v>
      </c>
      <c r="C46" s="36">
        <v>2.843</v>
      </c>
      <c r="D46" s="37">
        <v>4045</v>
      </c>
      <c r="E46" s="38">
        <v>3804</v>
      </c>
      <c r="F46" s="39">
        <f t="shared" si="0"/>
        <v>241</v>
      </c>
      <c r="G46" s="40">
        <f t="shared" si="1"/>
        <v>6.3354363827549942E-2</v>
      </c>
      <c r="H46" s="41"/>
      <c r="I46" s="41"/>
    </row>
    <row r="47" spans="2:9" x14ac:dyDescent="0.35">
      <c r="B47" s="35">
        <v>42699</v>
      </c>
      <c r="C47" s="36">
        <v>3.085</v>
      </c>
      <c r="D47" s="37">
        <v>3995</v>
      </c>
      <c r="E47" s="38">
        <v>3760</v>
      </c>
      <c r="F47" s="39">
        <f t="shared" si="0"/>
        <v>235</v>
      </c>
      <c r="G47" s="40">
        <f t="shared" si="1"/>
        <v>6.25E-2</v>
      </c>
      <c r="H47" s="41"/>
      <c r="I47" s="41"/>
    </row>
    <row r="48" spans="2:9" x14ac:dyDescent="0.35">
      <c r="B48" s="35">
        <v>42706</v>
      </c>
      <c r="C48" s="36">
        <v>3.4359999999999999</v>
      </c>
      <c r="D48" s="37">
        <v>3953</v>
      </c>
      <c r="E48" s="38">
        <v>3699</v>
      </c>
      <c r="F48" s="39">
        <f t="shared" si="0"/>
        <v>254</v>
      </c>
      <c r="G48" s="40">
        <f t="shared" si="1"/>
        <v>6.8667207353338741E-2</v>
      </c>
      <c r="H48" s="41"/>
      <c r="I48" s="41"/>
    </row>
    <row r="49" spans="2:10" x14ac:dyDescent="0.35">
      <c r="B49" s="73">
        <v>42713</v>
      </c>
      <c r="C49" s="74">
        <v>3.746</v>
      </c>
      <c r="D49" s="75">
        <v>3806</v>
      </c>
      <c r="E49" s="75">
        <v>3620</v>
      </c>
      <c r="F49" s="76">
        <f t="shared" si="0"/>
        <v>186</v>
      </c>
      <c r="G49" s="77">
        <f t="shared" si="1"/>
        <v>5.1381215469613259E-2</v>
      </c>
      <c r="H49" s="41"/>
      <c r="I49" s="41"/>
    </row>
    <row r="50" spans="2:10" x14ac:dyDescent="0.35">
      <c r="B50" s="35">
        <v>42720</v>
      </c>
      <c r="C50" s="36">
        <v>3.415</v>
      </c>
      <c r="D50" s="37">
        <v>3597</v>
      </c>
      <c r="E50" s="38">
        <v>3519</v>
      </c>
      <c r="F50" s="39">
        <f t="shared" si="0"/>
        <v>78</v>
      </c>
      <c r="G50" s="40">
        <f t="shared" si="1"/>
        <v>2.2165387894288149E-2</v>
      </c>
      <c r="H50" s="41"/>
      <c r="I50" s="41"/>
    </row>
    <row r="51" spans="2:10" x14ac:dyDescent="0.35">
      <c r="B51" s="35">
        <v>42727</v>
      </c>
      <c r="C51" s="36">
        <v>3.6619999999999999</v>
      </c>
      <c r="D51" s="37">
        <v>3360</v>
      </c>
      <c r="E51" s="38">
        <v>3439</v>
      </c>
      <c r="F51" s="39">
        <f t="shared" si="0"/>
        <v>-79</v>
      </c>
      <c r="G51" s="40">
        <f t="shared" si="1"/>
        <v>-2.2971794126199478E-2</v>
      </c>
      <c r="H51" s="41"/>
      <c r="I51" s="41"/>
    </row>
    <row r="52" spans="2:10" x14ac:dyDescent="0.35">
      <c r="B52" s="35">
        <v>42734</v>
      </c>
      <c r="C52" s="36">
        <v>3.7240000000000002</v>
      </c>
      <c r="D52" s="37">
        <v>3311</v>
      </c>
      <c r="E52" s="38">
        <v>3332</v>
      </c>
      <c r="F52" s="39">
        <f t="shared" si="0"/>
        <v>-21</v>
      </c>
      <c r="G52" s="40">
        <f t="shared" si="1"/>
        <v>-6.3025210084033615E-3</v>
      </c>
      <c r="H52" s="41"/>
      <c r="I52" s="41"/>
    </row>
    <row r="54" spans="2:10" x14ac:dyDescent="0.35">
      <c r="I54" s="78"/>
    </row>
    <row r="55" spans="2:10" x14ac:dyDescent="0.35">
      <c r="I55" s="78"/>
    </row>
    <row r="56" spans="2:10" x14ac:dyDescent="0.35">
      <c r="I56" s="78"/>
    </row>
    <row r="57" spans="2:10" x14ac:dyDescent="0.35">
      <c r="I57" s="79"/>
    </row>
    <row r="63" spans="2:10" x14ac:dyDescent="0.25">
      <c r="J63" s="80"/>
    </row>
  </sheetData>
  <autoFilter ref="B1:G52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00FE8-0087-4813-AA89-397A60726BD9}">
  <dimension ref="B1:Q51"/>
  <sheetViews>
    <sheetView showGridLines="0" zoomScale="90" zoomScaleNormal="90" workbookViewId="0">
      <pane ySplit="1" topLeftCell="A2" activePane="bottomLeft" state="frozen"/>
      <selection pane="bottomLeft" activeCell="S14" sqref="S14"/>
    </sheetView>
  </sheetViews>
  <sheetFormatPr defaultColWidth="8.88671875" defaultRowHeight="15.6" x14ac:dyDescent="0.25"/>
  <cols>
    <col min="1" max="1" width="8.88671875" style="42"/>
    <col min="2" max="2" width="13" style="42" customWidth="1"/>
    <col min="3" max="11" width="8.88671875" style="42"/>
    <col min="12" max="12" width="11.21875" style="42" bestFit="1" customWidth="1"/>
    <col min="13" max="16384" width="8.88671875" style="42"/>
  </cols>
  <sheetData>
    <row r="1" spans="2:10" x14ac:dyDescent="0.35">
      <c r="B1" s="35" t="s">
        <v>34</v>
      </c>
      <c r="C1" s="36" t="s">
        <v>35</v>
      </c>
      <c r="D1" s="37" t="s">
        <v>36</v>
      </c>
      <c r="E1" s="38" t="s">
        <v>37</v>
      </c>
      <c r="F1" s="39" t="s">
        <v>38</v>
      </c>
      <c r="G1" s="40" t="s">
        <v>39</v>
      </c>
    </row>
    <row r="2" spans="2:10" ht="15.6" customHeight="1" x14ac:dyDescent="0.35">
      <c r="B2" s="35">
        <v>43833</v>
      </c>
      <c r="C2" s="36">
        <v>2.13</v>
      </c>
      <c r="D2" s="37">
        <v>3148</v>
      </c>
      <c r="E2" s="38">
        <v>3074</v>
      </c>
      <c r="F2" s="39">
        <f t="shared" ref="F2:F51" si="0">D2-E2</f>
        <v>74</v>
      </c>
      <c r="G2" s="40">
        <f t="shared" ref="G2:G51" si="1">(D2-E2)/E2</f>
        <v>2.4072869225764477E-2</v>
      </c>
    </row>
    <row r="3" spans="2:10" ht="15.6" customHeight="1" x14ac:dyDescent="0.35">
      <c r="B3" s="35">
        <v>43840</v>
      </c>
      <c r="C3" s="36">
        <v>2.202</v>
      </c>
      <c r="D3" s="37">
        <v>3039</v>
      </c>
      <c r="E3" s="38">
        <v>2890</v>
      </c>
      <c r="F3" s="39">
        <f t="shared" si="0"/>
        <v>149</v>
      </c>
      <c r="G3" s="40">
        <f t="shared" si="1"/>
        <v>5.1557093425605535E-2</v>
      </c>
    </row>
    <row r="4" spans="2:10" ht="15.6" customHeight="1" x14ac:dyDescent="0.35">
      <c r="B4" s="35">
        <v>43847</v>
      </c>
      <c r="C4" s="36">
        <v>2.0030000000000001</v>
      </c>
      <c r="D4" s="37">
        <v>2947</v>
      </c>
      <c r="E4" s="38">
        <v>2696</v>
      </c>
      <c r="F4" s="39">
        <f t="shared" si="0"/>
        <v>251</v>
      </c>
      <c r="G4" s="40">
        <f t="shared" si="1"/>
        <v>9.3100890207715128E-2</v>
      </c>
      <c r="H4" s="41"/>
      <c r="I4" s="41"/>
    </row>
    <row r="5" spans="2:10" ht="15.6" customHeight="1" x14ac:dyDescent="0.35">
      <c r="B5" s="35">
        <v>43854</v>
      </c>
      <c r="C5" s="36">
        <v>1.893</v>
      </c>
      <c r="D5" s="37">
        <v>2746</v>
      </c>
      <c r="E5" s="38">
        <v>2553</v>
      </c>
      <c r="F5" s="39">
        <f t="shared" si="0"/>
        <v>193</v>
      </c>
      <c r="G5" s="40">
        <f t="shared" si="1"/>
        <v>7.5597336466901685E-2</v>
      </c>
      <c r="H5" s="41"/>
      <c r="I5" s="41"/>
    </row>
    <row r="6" spans="2:10" ht="15.6" customHeight="1" x14ac:dyDescent="0.35">
      <c r="B6" s="35">
        <v>43861</v>
      </c>
      <c r="C6" s="36">
        <v>1.841</v>
      </c>
      <c r="D6" s="37">
        <v>2609</v>
      </c>
      <c r="E6" s="38">
        <v>2410</v>
      </c>
      <c r="F6" s="39">
        <f t="shared" si="0"/>
        <v>199</v>
      </c>
      <c r="G6" s="40">
        <f t="shared" si="1"/>
        <v>8.2572614107883816E-2</v>
      </c>
      <c r="H6" s="41"/>
      <c r="I6" s="43"/>
    </row>
    <row r="7" spans="2:10" ht="15.6" customHeight="1" x14ac:dyDescent="0.35">
      <c r="B7" s="35">
        <v>43868</v>
      </c>
      <c r="C7" s="36">
        <v>1.8580000000000001</v>
      </c>
      <c r="D7" s="37">
        <v>2494</v>
      </c>
      <c r="E7" s="38">
        <v>2279</v>
      </c>
      <c r="F7" s="39">
        <f t="shared" si="0"/>
        <v>215</v>
      </c>
      <c r="G7" s="40">
        <f t="shared" si="1"/>
        <v>9.4339622641509441E-2</v>
      </c>
      <c r="H7" s="41"/>
      <c r="I7" s="43" t="s">
        <v>40</v>
      </c>
    </row>
    <row r="8" spans="2:10" ht="15.6" customHeight="1" x14ac:dyDescent="0.35">
      <c r="B8" s="35">
        <v>43875</v>
      </c>
      <c r="C8" s="36">
        <v>1.837</v>
      </c>
      <c r="D8" s="37">
        <v>2343</v>
      </c>
      <c r="E8" s="38">
        <v>2143</v>
      </c>
      <c r="F8" s="39">
        <f t="shared" si="0"/>
        <v>200</v>
      </c>
      <c r="G8" s="40">
        <f t="shared" si="1"/>
        <v>9.3327111525898274E-2</v>
      </c>
      <c r="H8" s="41"/>
      <c r="I8" s="43" t="s">
        <v>41</v>
      </c>
    </row>
    <row r="9" spans="2:10" ht="15.6" customHeight="1" x14ac:dyDescent="0.35">
      <c r="B9" s="35">
        <v>43882</v>
      </c>
      <c r="C9" s="36">
        <v>1.905</v>
      </c>
      <c r="D9" s="37">
        <v>2200</v>
      </c>
      <c r="E9" s="38">
        <v>2021</v>
      </c>
      <c r="F9" s="39">
        <f t="shared" si="0"/>
        <v>179</v>
      </c>
      <c r="G9" s="40">
        <f t="shared" si="1"/>
        <v>8.8570014844136569E-2</v>
      </c>
      <c r="H9" s="41"/>
      <c r="I9" s="43" t="s">
        <v>42</v>
      </c>
    </row>
    <row r="10" spans="2:10" ht="15.6" customHeight="1" x14ac:dyDescent="0.35">
      <c r="B10" s="35">
        <v>43889</v>
      </c>
      <c r="C10" s="36">
        <v>1.6839999999999999</v>
      </c>
      <c r="D10" s="37">
        <v>2091</v>
      </c>
      <c r="E10" s="38">
        <v>1915</v>
      </c>
      <c r="F10" s="39">
        <f t="shared" si="0"/>
        <v>176</v>
      </c>
      <c r="G10" s="40">
        <f t="shared" si="1"/>
        <v>9.1906005221932111E-2</v>
      </c>
      <c r="H10" s="41"/>
      <c r="I10" s="43"/>
    </row>
    <row r="11" spans="2:10" ht="15.6" customHeight="1" thickBot="1" x14ac:dyDescent="0.4">
      <c r="B11" s="35">
        <v>43896</v>
      </c>
      <c r="C11" s="36">
        <v>1.708</v>
      </c>
      <c r="D11" s="37">
        <v>2043</v>
      </c>
      <c r="E11" s="38">
        <v>1816</v>
      </c>
      <c r="F11" s="39">
        <f t="shared" si="0"/>
        <v>227</v>
      </c>
      <c r="G11" s="40">
        <f t="shared" si="1"/>
        <v>0.125</v>
      </c>
      <c r="H11" s="49"/>
      <c r="I11" s="50" t="s">
        <v>63</v>
      </c>
      <c r="J11" s="51"/>
    </row>
    <row r="12" spans="2:10" ht="15.6" customHeight="1" thickTop="1" x14ac:dyDescent="0.35">
      <c r="B12" s="35">
        <v>43903</v>
      </c>
      <c r="C12" s="36">
        <v>1.869</v>
      </c>
      <c r="D12" s="37">
        <v>2034</v>
      </c>
      <c r="E12" s="38">
        <v>1753</v>
      </c>
      <c r="F12" s="39">
        <f t="shared" si="0"/>
        <v>281</v>
      </c>
      <c r="G12" s="40">
        <f t="shared" si="1"/>
        <v>0.16029663434112948</v>
      </c>
      <c r="H12" s="41"/>
      <c r="I12" s="52" t="s">
        <v>44</v>
      </c>
    </row>
    <row r="13" spans="2:10" ht="15.6" customHeight="1" x14ac:dyDescent="0.35">
      <c r="B13" s="35">
        <v>43910</v>
      </c>
      <c r="C13" s="36">
        <v>1.6040000000000001</v>
      </c>
      <c r="D13" s="37">
        <v>2005</v>
      </c>
      <c r="E13" s="38">
        <v>1713</v>
      </c>
      <c r="F13" s="39">
        <f t="shared" si="0"/>
        <v>292</v>
      </c>
      <c r="G13" s="40">
        <f t="shared" si="1"/>
        <v>0.17046117921774664</v>
      </c>
    </row>
    <row r="14" spans="2:10" ht="15.6" customHeight="1" x14ac:dyDescent="0.35">
      <c r="B14" s="35">
        <v>43917</v>
      </c>
      <c r="C14" s="36">
        <v>1.6339999999999999</v>
      </c>
      <c r="D14" s="37">
        <v>1986</v>
      </c>
      <c r="E14" s="38">
        <v>1694</v>
      </c>
      <c r="F14" s="39">
        <f t="shared" si="0"/>
        <v>292</v>
      </c>
      <c r="G14" s="40">
        <f t="shared" si="1"/>
        <v>0.17237308146399055</v>
      </c>
      <c r="I14" s="43" t="s">
        <v>45</v>
      </c>
    </row>
    <row r="15" spans="2:10" ht="15.6" customHeight="1" x14ac:dyDescent="0.35">
      <c r="B15" s="35">
        <v>43924</v>
      </c>
      <c r="C15" s="36">
        <v>1.621</v>
      </c>
      <c r="D15" s="37">
        <v>2024</v>
      </c>
      <c r="E15" s="38">
        <v>1700</v>
      </c>
      <c r="F15" s="39">
        <f t="shared" si="0"/>
        <v>324</v>
      </c>
      <c r="G15" s="40">
        <f t="shared" si="1"/>
        <v>0.19058823529411764</v>
      </c>
      <c r="I15" s="43" t="s">
        <v>46</v>
      </c>
    </row>
    <row r="16" spans="2:10" ht="15.6" customHeight="1" x14ac:dyDescent="0.35">
      <c r="B16" s="35">
        <v>43938</v>
      </c>
      <c r="C16" s="36">
        <v>1.7529999999999999</v>
      </c>
      <c r="D16" s="37">
        <v>2140</v>
      </c>
      <c r="E16" s="38">
        <v>1776</v>
      </c>
      <c r="F16" s="39">
        <f t="shared" si="0"/>
        <v>364</v>
      </c>
      <c r="G16" s="40">
        <f t="shared" si="1"/>
        <v>0.20495495495495494</v>
      </c>
      <c r="I16" s="43" t="s">
        <v>47</v>
      </c>
    </row>
    <row r="17" spans="2:10" ht="15.6" customHeight="1" x14ac:dyDescent="0.35">
      <c r="B17" s="35">
        <v>43945</v>
      </c>
      <c r="C17" s="36">
        <v>1.746</v>
      </c>
      <c r="D17" s="37">
        <v>2210</v>
      </c>
      <c r="E17" s="38">
        <v>1850</v>
      </c>
      <c r="F17" s="39">
        <f t="shared" si="0"/>
        <v>360</v>
      </c>
      <c r="G17" s="40">
        <f t="shared" si="1"/>
        <v>0.19459459459459461</v>
      </c>
      <c r="I17" s="43" t="s">
        <v>48</v>
      </c>
    </row>
    <row r="18" spans="2:10" ht="15.6" customHeight="1" x14ac:dyDescent="0.35">
      <c r="B18" s="35">
        <v>43952</v>
      </c>
      <c r="C18" s="36">
        <v>1.89</v>
      </c>
      <c r="D18" s="37">
        <v>2319</v>
      </c>
      <c r="E18" s="38">
        <v>1924</v>
      </c>
      <c r="F18" s="39">
        <f t="shared" si="0"/>
        <v>395</v>
      </c>
      <c r="G18" s="40">
        <f t="shared" si="1"/>
        <v>0.2053014553014553</v>
      </c>
      <c r="H18" s="41"/>
      <c r="I18" s="41"/>
    </row>
    <row r="19" spans="2:10" ht="15.6" customHeight="1" x14ac:dyDescent="0.35">
      <c r="B19" s="35">
        <v>43959</v>
      </c>
      <c r="C19" s="36">
        <v>1.823</v>
      </c>
      <c r="D19" s="37">
        <v>2422</v>
      </c>
      <c r="E19" s="38">
        <v>2009</v>
      </c>
      <c r="F19" s="39">
        <f t="shared" si="0"/>
        <v>413</v>
      </c>
      <c r="G19" s="40">
        <f t="shared" si="1"/>
        <v>0.20557491289198607</v>
      </c>
      <c r="H19" s="41"/>
    </row>
    <row r="20" spans="2:10" ht="15.6" customHeight="1" x14ac:dyDescent="0.35">
      <c r="B20" s="35">
        <v>43966</v>
      </c>
      <c r="C20" s="36">
        <v>1.6459999999999999</v>
      </c>
      <c r="D20" s="37">
        <v>2503</v>
      </c>
      <c r="E20" s="38">
        <v>2096</v>
      </c>
      <c r="F20" s="39">
        <f t="shared" si="0"/>
        <v>407</v>
      </c>
      <c r="G20" s="40">
        <f t="shared" si="1"/>
        <v>0.1941793893129771</v>
      </c>
      <c r="H20" s="41"/>
      <c r="I20" s="81" t="s">
        <v>64</v>
      </c>
    </row>
    <row r="21" spans="2:10" ht="15.6" customHeight="1" x14ac:dyDescent="0.35">
      <c r="B21" s="35">
        <v>43973</v>
      </c>
      <c r="C21" s="36">
        <v>1.7310000000000001</v>
      </c>
      <c r="D21" s="37">
        <v>2612</v>
      </c>
      <c r="E21" s="38">
        <v>2189</v>
      </c>
      <c r="F21" s="39">
        <f t="shared" si="0"/>
        <v>423</v>
      </c>
      <c r="G21" s="40">
        <f t="shared" si="1"/>
        <v>0.19323892188213795</v>
      </c>
      <c r="H21" s="41"/>
    </row>
    <row r="22" spans="2:10" ht="15.6" customHeight="1" x14ac:dyDescent="0.35">
      <c r="B22" s="35">
        <v>43980</v>
      </c>
      <c r="C22" s="36">
        <v>1.849</v>
      </c>
      <c r="D22" s="37">
        <v>2714</v>
      </c>
      <c r="E22" s="38">
        <v>2292</v>
      </c>
      <c r="F22" s="39">
        <f t="shared" si="0"/>
        <v>422</v>
      </c>
      <c r="G22" s="40">
        <f t="shared" si="1"/>
        <v>0.18411867364746945</v>
      </c>
      <c r="H22" s="41"/>
    </row>
    <row r="23" spans="2:10" ht="15.6" customHeight="1" x14ac:dyDescent="0.35">
      <c r="B23" s="35">
        <v>43987</v>
      </c>
      <c r="C23" s="36">
        <v>1.782</v>
      </c>
      <c r="D23" s="37">
        <v>2807</v>
      </c>
      <c r="E23" s="38">
        <v>2386</v>
      </c>
      <c r="F23" s="39">
        <f t="shared" si="0"/>
        <v>421</v>
      </c>
      <c r="G23" s="40">
        <f t="shared" si="1"/>
        <v>0.17644593461860855</v>
      </c>
      <c r="H23" s="41"/>
      <c r="I23" s="41" t="s">
        <v>65</v>
      </c>
      <c r="J23" s="82"/>
    </row>
    <row r="24" spans="2:10" ht="15.6" customHeight="1" x14ac:dyDescent="0.35">
      <c r="B24" s="35">
        <v>43994</v>
      </c>
      <c r="C24" s="36">
        <v>1.7310000000000001</v>
      </c>
      <c r="D24" s="37">
        <v>2892</v>
      </c>
      <c r="E24" s="38">
        <v>2473</v>
      </c>
      <c r="F24" s="39">
        <f t="shared" si="0"/>
        <v>419</v>
      </c>
      <c r="G24" s="40">
        <f t="shared" si="1"/>
        <v>0.16942984229680549</v>
      </c>
      <c r="H24" s="41"/>
      <c r="I24" s="42" t="s">
        <v>66</v>
      </c>
      <c r="J24" s="82"/>
    </row>
    <row r="25" spans="2:10" ht="15.6" customHeight="1" x14ac:dyDescent="0.35">
      <c r="B25" s="35">
        <v>44001</v>
      </c>
      <c r="C25" s="36">
        <v>1.669</v>
      </c>
      <c r="D25" s="37">
        <v>3012</v>
      </c>
      <c r="E25" s="38">
        <v>2546</v>
      </c>
      <c r="F25" s="39">
        <f t="shared" si="0"/>
        <v>466</v>
      </c>
      <c r="G25" s="40">
        <f t="shared" si="1"/>
        <v>0.18303220738413198</v>
      </c>
      <c r="H25" s="41"/>
      <c r="J25" s="82"/>
    </row>
    <row r="26" spans="2:10" ht="15.6" customHeight="1" x14ac:dyDescent="0.35">
      <c r="B26" s="44">
        <v>44008</v>
      </c>
      <c r="C26" s="45">
        <v>1.4950000000000001</v>
      </c>
      <c r="D26" s="46">
        <v>3077</v>
      </c>
      <c r="E26" s="46">
        <v>2611</v>
      </c>
      <c r="F26" s="47">
        <f t="shared" si="0"/>
        <v>466</v>
      </c>
      <c r="G26" s="48">
        <f t="shared" si="1"/>
        <v>0.17847567981616239</v>
      </c>
      <c r="I26" s="82" t="s">
        <v>67</v>
      </c>
    </row>
    <row r="27" spans="2:10" ht="15.6" customHeight="1" x14ac:dyDescent="0.35">
      <c r="B27" s="35">
        <v>44015</v>
      </c>
      <c r="C27" s="36">
        <v>1.746</v>
      </c>
      <c r="D27" s="37">
        <v>3133</v>
      </c>
      <c r="E27" s="38">
        <v>2679</v>
      </c>
      <c r="F27" s="39">
        <f t="shared" si="0"/>
        <v>454</v>
      </c>
      <c r="G27" s="40">
        <f t="shared" si="1"/>
        <v>0.1694662187383352</v>
      </c>
      <c r="H27" s="41"/>
      <c r="I27" s="82" t="s">
        <v>68</v>
      </c>
    </row>
    <row r="28" spans="2:10" ht="15.6" customHeight="1" x14ac:dyDescent="0.35">
      <c r="B28" s="35">
        <v>44022</v>
      </c>
      <c r="C28" s="36">
        <v>1.8049999999999999</v>
      </c>
      <c r="D28" s="37">
        <v>3178</v>
      </c>
      <c r="E28" s="38">
        <v>2742</v>
      </c>
      <c r="F28" s="39">
        <f t="shared" si="0"/>
        <v>436</v>
      </c>
      <c r="G28" s="40">
        <f t="shared" si="1"/>
        <v>0.15900802334062727</v>
      </c>
      <c r="H28" s="41"/>
    </row>
    <row r="29" spans="2:10" ht="15.6" customHeight="1" x14ac:dyDescent="0.35">
      <c r="B29" s="35">
        <v>44029</v>
      </c>
      <c r="C29" s="36">
        <v>1.718</v>
      </c>
      <c r="D29" s="37">
        <v>3215</v>
      </c>
      <c r="E29" s="38">
        <v>2779</v>
      </c>
      <c r="F29" s="39">
        <f t="shared" si="0"/>
        <v>436</v>
      </c>
      <c r="G29" s="40">
        <f t="shared" si="1"/>
        <v>0.15689096797409141</v>
      </c>
      <c r="H29" s="41"/>
      <c r="I29" s="81" t="s">
        <v>69</v>
      </c>
    </row>
    <row r="30" spans="2:10" ht="15.6" customHeight="1" x14ac:dyDescent="0.35">
      <c r="B30" s="35">
        <v>44036</v>
      </c>
      <c r="C30" s="36">
        <v>1.8080000000000001</v>
      </c>
      <c r="D30" s="37">
        <v>3241</v>
      </c>
      <c r="E30" s="38">
        <v>2812</v>
      </c>
      <c r="F30" s="39">
        <f t="shared" si="0"/>
        <v>429</v>
      </c>
      <c r="G30" s="40">
        <f t="shared" si="1"/>
        <v>0.15256045519203415</v>
      </c>
      <c r="H30" s="83"/>
      <c r="I30" s="43"/>
    </row>
    <row r="31" spans="2:10" ht="15.6" customHeight="1" thickBot="1" x14ac:dyDescent="0.4">
      <c r="B31" s="35">
        <v>44043</v>
      </c>
      <c r="C31" s="36">
        <v>1.7989999999999999</v>
      </c>
      <c r="D31" s="37">
        <v>3274</v>
      </c>
      <c r="E31" s="38">
        <v>2845</v>
      </c>
      <c r="F31" s="39">
        <f t="shared" si="0"/>
        <v>429</v>
      </c>
      <c r="G31" s="40">
        <f t="shared" si="1"/>
        <v>0.15079086115992971</v>
      </c>
      <c r="H31" s="49"/>
      <c r="I31" s="50" t="s">
        <v>70</v>
      </c>
      <c r="J31" s="51"/>
    </row>
    <row r="32" spans="2:10" ht="15.6" customHeight="1" thickTop="1" x14ac:dyDescent="0.35">
      <c r="B32" s="35">
        <v>44050</v>
      </c>
      <c r="C32" s="36">
        <v>2.238</v>
      </c>
      <c r="D32" s="37">
        <v>3332</v>
      </c>
      <c r="E32" s="38">
        <v>2889</v>
      </c>
      <c r="F32" s="39">
        <f t="shared" si="0"/>
        <v>443</v>
      </c>
      <c r="G32" s="40">
        <f t="shared" si="1"/>
        <v>0.15334025614399446</v>
      </c>
      <c r="H32" s="41"/>
    </row>
    <row r="33" spans="2:17" ht="15.6" customHeight="1" x14ac:dyDescent="0.35">
      <c r="B33" s="35">
        <v>44057</v>
      </c>
      <c r="C33" s="36">
        <v>2.3559999999999999</v>
      </c>
      <c r="D33" s="37">
        <v>3375</v>
      </c>
      <c r="E33" s="38">
        <v>2933</v>
      </c>
      <c r="F33" s="39">
        <f t="shared" si="0"/>
        <v>442</v>
      </c>
      <c r="G33" s="40">
        <f t="shared" si="1"/>
        <v>0.15069894306171155</v>
      </c>
      <c r="H33" s="41"/>
      <c r="I33" s="41" t="s">
        <v>60</v>
      </c>
    </row>
    <row r="34" spans="2:17" ht="15.6" customHeight="1" x14ac:dyDescent="0.35">
      <c r="B34" s="35">
        <v>44064</v>
      </c>
      <c r="C34" s="36">
        <v>2.448</v>
      </c>
      <c r="D34" s="37">
        <v>3420</v>
      </c>
      <c r="E34" s="38">
        <v>2982</v>
      </c>
      <c r="F34" s="39">
        <f t="shared" si="0"/>
        <v>438</v>
      </c>
      <c r="G34" s="40">
        <f t="shared" si="1"/>
        <v>0.14688128772635814</v>
      </c>
      <c r="H34" s="41"/>
      <c r="I34" s="41" t="s">
        <v>61</v>
      </c>
    </row>
    <row r="35" spans="2:17" ht="15.6" customHeight="1" x14ac:dyDescent="0.35">
      <c r="B35" s="35">
        <v>44071</v>
      </c>
      <c r="C35" s="36">
        <v>2.657</v>
      </c>
      <c r="D35" s="37">
        <v>3455</v>
      </c>
      <c r="E35" s="38">
        <v>3048</v>
      </c>
      <c r="F35" s="39">
        <f t="shared" si="0"/>
        <v>407</v>
      </c>
      <c r="G35" s="40">
        <f t="shared" si="1"/>
        <v>0.13353018372703412</v>
      </c>
      <c r="I35" s="41" t="s">
        <v>71</v>
      </c>
    </row>
    <row r="36" spans="2:17" ht="15.6" customHeight="1" x14ac:dyDescent="0.35">
      <c r="B36" s="35">
        <v>44078</v>
      </c>
      <c r="C36" s="36">
        <v>2.5880000000000001</v>
      </c>
      <c r="D36" s="37">
        <v>3525</v>
      </c>
      <c r="E36" s="38">
        <v>3116</v>
      </c>
      <c r="F36" s="39">
        <f t="shared" si="0"/>
        <v>409</v>
      </c>
      <c r="G36" s="40">
        <f t="shared" si="1"/>
        <v>0.13125802310654686</v>
      </c>
    </row>
    <row r="37" spans="2:17" ht="15.6" customHeight="1" x14ac:dyDescent="0.35">
      <c r="B37" s="35">
        <v>44085</v>
      </c>
      <c r="C37" s="36">
        <v>2.2690000000000001</v>
      </c>
      <c r="D37" s="37">
        <v>3614</v>
      </c>
      <c r="E37" s="38">
        <v>3193</v>
      </c>
      <c r="F37" s="39">
        <f t="shared" si="0"/>
        <v>421</v>
      </c>
      <c r="G37" s="40">
        <f t="shared" si="1"/>
        <v>0.13185092389602254</v>
      </c>
    </row>
    <row r="38" spans="2:17" ht="15.6" customHeight="1" x14ac:dyDescent="0.35">
      <c r="B38" s="35">
        <v>44092</v>
      </c>
      <c r="C38" s="36">
        <v>2.048</v>
      </c>
      <c r="D38" s="37">
        <v>3680</v>
      </c>
      <c r="E38" s="38">
        <v>3273</v>
      </c>
      <c r="F38" s="39">
        <f t="shared" si="0"/>
        <v>407</v>
      </c>
      <c r="G38" s="40">
        <f t="shared" si="1"/>
        <v>0.12435074854873206</v>
      </c>
      <c r="L38" s="53" t="s">
        <v>34</v>
      </c>
      <c r="M38" s="54" t="s">
        <v>35</v>
      </c>
      <c r="N38" s="55" t="s">
        <v>36</v>
      </c>
      <c r="O38" s="56" t="s">
        <v>37</v>
      </c>
      <c r="P38" s="57" t="s">
        <v>38</v>
      </c>
      <c r="Q38" s="58" t="s">
        <v>39</v>
      </c>
    </row>
    <row r="39" spans="2:17" ht="15.6" customHeight="1" x14ac:dyDescent="0.35">
      <c r="B39" s="35">
        <v>44099</v>
      </c>
      <c r="C39" s="36">
        <v>2.1389999999999998</v>
      </c>
      <c r="D39" s="37">
        <v>3756</v>
      </c>
      <c r="E39" s="38">
        <v>3351</v>
      </c>
      <c r="F39" s="39">
        <f t="shared" si="0"/>
        <v>405</v>
      </c>
      <c r="G39" s="40">
        <f t="shared" si="1"/>
        <v>0.12085944494180842</v>
      </c>
      <c r="K39" s="60" t="s">
        <v>51</v>
      </c>
      <c r="L39" s="44">
        <v>44008</v>
      </c>
      <c r="M39" s="62">
        <f>MIN(C2:C51)</f>
        <v>1.4950000000000001</v>
      </c>
      <c r="N39" s="63">
        <v>2479</v>
      </c>
      <c r="O39" s="56">
        <v>1752</v>
      </c>
      <c r="P39" s="57">
        <f t="shared" ref="P39:P40" si="2">N39-O39</f>
        <v>727</v>
      </c>
      <c r="Q39" s="58">
        <f t="shared" ref="Q39:Q40" si="3">(N39-O39)/O39</f>
        <v>0.41495433789954339</v>
      </c>
    </row>
    <row r="40" spans="2:17" ht="15.6" customHeight="1" x14ac:dyDescent="0.35">
      <c r="B40" s="35">
        <v>44106</v>
      </c>
      <c r="C40" s="36">
        <v>2.4380000000000002</v>
      </c>
      <c r="D40" s="37">
        <v>3831</v>
      </c>
      <c r="E40" s="38">
        <v>3437</v>
      </c>
      <c r="F40" s="39">
        <f t="shared" si="0"/>
        <v>394</v>
      </c>
      <c r="G40" s="40">
        <f t="shared" si="1"/>
        <v>0.1146348559790515</v>
      </c>
      <c r="K40" s="60" t="s">
        <v>52</v>
      </c>
      <c r="L40" s="73">
        <v>44134</v>
      </c>
      <c r="M40" s="65">
        <f>MAX(C2:C51)</f>
        <v>3.3540000000000001</v>
      </c>
      <c r="N40" s="63">
        <v>3806</v>
      </c>
      <c r="O40" s="56">
        <v>3620</v>
      </c>
      <c r="P40" s="57">
        <f t="shared" si="2"/>
        <v>186</v>
      </c>
      <c r="Q40" s="58">
        <f t="shared" si="3"/>
        <v>5.1381215469613259E-2</v>
      </c>
    </row>
    <row r="41" spans="2:17" ht="15.6" customHeight="1" x14ac:dyDescent="0.35">
      <c r="B41" s="35">
        <v>44113</v>
      </c>
      <c r="C41" s="36">
        <v>2.7410000000000001</v>
      </c>
      <c r="D41" s="37">
        <v>3877</v>
      </c>
      <c r="E41" s="38">
        <v>3524</v>
      </c>
      <c r="F41" s="39">
        <f t="shared" si="0"/>
        <v>353</v>
      </c>
      <c r="G41" s="40">
        <f t="shared" si="1"/>
        <v>0.10017026106696936</v>
      </c>
      <c r="K41" s="60" t="s">
        <v>54</v>
      </c>
      <c r="L41" s="66" t="s">
        <v>55</v>
      </c>
      <c r="M41" s="84">
        <f>AVERAGE(C2:C51)</f>
        <v>2.1208399999999998</v>
      </c>
      <c r="N41" s="68">
        <f t="shared" ref="N41:Q41" si="4">AVERAGE(D2:D51)</f>
        <v>3060.7</v>
      </c>
      <c r="O41" s="69">
        <f t="shared" si="4"/>
        <v>2732.78</v>
      </c>
      <c r="P41" s="70">
        <f t="shared" si="4"/>
        <v>327.92</v>
      </c>
      <c r="Q41" s="71">
        <f t="shared" si="4"/>
        <v>0.12772936170025156</v>
      </c>
    </row>
    <row r="42" spans="2:17" ht="15.6" customHeight="1" x14ac:dyDescent="0.35">
      <c r="B42" s="35">
        <v>44120</v>
      </c>
      <c r="C42" s="36">
        <v>2.7730000000000001</v>
      </c>
      <c r="D42" s="37">
        <v>3926</v>
      </c>
      <c r="E42" s="38">
        <v>3599</v>
      </c>
      <c r="F42" s="39">
        <f t="shared" si="0"/>
        <v>327</v>
      </c>
      <c r="G42" s="40">
        <f t="shared" si="1"/>
        <v>9.0858571825507078E-2</v>
      </c>
    </row>
    <row r="43" spans="2:17" ht="15.6" customHeight="1" x14ac:dyDescent="0.35">
      <c r="B43" s="35">
        <v>44127</v>
      </c>
      <c r="C43" s="36">
        <v>2.9710000000000001</v>
      </c>
      <c r="D43" s="37">
        <v>3955</v>
      </c>
      <c r="E43" s="38">
        <v>3666</v>
      </c>
      <c r="F43" s="39">
        <f t="shared" si="0"/>
        <v>289</v>
      </c>
      <c r="G43" s="40">
        <f t="shared" si="1"/>
        <v>7.8832515002727768E-2</v>
      </c>
    </row>
    <row r="44" spans="2:17" ht="15.6" customHeight="1" x14ac:dyDescent="0.35">
      <c r="B44" s="73">
        <v>44134</v>
      </c>
      <c r="C44" s="74">
        <v>3.3540000000000001</v>
      </c>
      <c r="D44" s="75">
        <v>3919</v>
      </c>
      <c r="E44" s="75">
        <v>3718</v>
      </c>
      <c r="F44" s="76">
        <f t="shared" si="0"/>
        <v>201</v>
      </c>
      <c r="G44" s="77">
        <f t="shared" si="1"/>
        <v>5.4061323292092525E-2</v>
      </c>
    </row>
    <row r="45" spans="2:17" ht="15.6" customHeight="1" x14ac:dyDescent="0.35">
      <c r="B45" s="35">
        <v>44141</v>
      </c>
      <c r="C45" s="36">
        <v>2.8879999999999999</v>
      </c>
      <c r="D45" s="37">
        <v>3927</v>
      </c>
      <c r="E45" s="38">
        <v>3751</v>
      </c>
      <c r="F45" s="39">
        <f t="shared" si="0"/>
        <v>176</v>
      </c>
      <c r="G45" s="40">
        <f t="shared" si="1"/>
        <v>4.6920821114369501E-2</v>
      </c>
    </row>
    <row r="46" spans="2:17" ht="15.6" customHeight="1" x14ac:dyDescent="0.35">
      <c r="B46" s="35">
        <v>44148</v>
      </c>
      <c r="C46" s="36">
        <v>2.9950000000000001</v>
      </c>
      <c r="D46" s="37">
        <v>3958</v>
      </c>
      <c r="E46" s="38">
        <v>3727</v>
      </c>
      <c r="F46" s="39">
        <f t="shared" si="0"/>
        <v>231</v>
      </c>
      <c r="G46" s="40">
        <f t="shared" si="1"/>
        <v>6.198014488865039E-2</v>
      </c>
    </row>
    <row r="47" spans="2:17" ht="15.6" customHeight="1" x14ac:dyDescent="0.35">
      <c r="B47" s="35">
        <v>44155</v>
      </c>
      <c r="C47" s="36">
        <v>2.65</v>
      </c>
      <c r="D47" s="37">
        <v>3940</v>
      </c>
      <c r="E47" s="38">
        <v>3690</v>
      </c>
      <c r="F47" s="39">
        <f t="shared" si="0"/>
        <v>250</v>
      </c>
      <c r="G47" s="40">
        <f t="shared" si="1"/>
        <v>6.7750677506775062E-2</v>
      </c>
    </row>
    <row r="48" spans="2:17" ht="15.6" customHeight="1" x14ac:dyDescent="0.35">
      <c r="B48" s="35">
        <v>44162</v>
      </c>
      <c r="C48" s="36">
        <v>2.843</v>
      </c>
      <c r="D48" s="37">
        <v>3939</v>
      </c>
      <c r="E48" s="38">
        <v>3649</v>
      </c>
      <c r="F48" s="39">
        <f t="shared" si="0"/>
        <v>290</v>
      </c>
      <c r="G48" s="40">
        <f t="shared" si="1"/>
        <v>7.9473828446149627E-2</v>
      </c>
    </row>
    <row r="49" spans="2:7" x14ac:dyDescent="0.35">
      <c r="B49" s="35">
        <v>44169</v>
      </c>
      <c r="C49" s="36">
        <v>2.5750000000000002</v>
      </c>
      <c r="D49" s="37">
        <v>3848</v>
      </c>
      <c r="E49" s="38">
        <v>3588</v>
      </c>
      <c r="F49" s="39">
        <f t="shared" si="0"/>
        <v>260</v>
      </c>
      <c r="G49" s="40">
        <f t="shared" si="1"/>
        <v>7.2463768115942032E-2</v>
      </c>
    </row>
    <row r="50" spans="2:7" x14ac:dyDescent="0.35">
      <c r="B50" s="35">
        <v>44176</v>
      </c>
      <c r="C50" s="36">
        <v>2.5910000000000002</v>
      </c>
      <c r="D50" s="37">
        <v>3726</v>
      </c>
      <c r="E50" s="38">
        <v>3483</v>
      </c>
      <c r="F50" s="39">
        <f t="shared" si="0"/>
        <v>243</v>
      </c>
      <c r="G50" s="40">
        <f t="shared" si="1"/>
        <v>6.9767441860465115E-2</v>
      </c>
    </row>
    <row r="51" spans="2:7" x14ac:dyDescent="0.35">
      <c r="B51" s="35">
        <v>44183</v>
      </c>
      <c r="C51" s="36">
        <v>2.7</v>
      </c>
      <c r="D51" s="37">
        <v>3574</v>
      </c>
      <c r="E51" s="38">
        <v>3356</v>
      </c>
      <c r="F51" s="39">
        <f t="shared" si="0"/>
        <v>218</v>
      </c>
      <c r="G51" s="40">
        <f t="shared" si="1"/>
        <v>6.4958283671036954E-2</v>
      </c>
    </row>
  </sheetData>
  <autoFilter ref="B1:G51" xr:uid="{00000000-0009-0000-0000-000001000000}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D9F6-832D-4ACE-87C3-85791BABC5ED}">
  <sheetPr>
    <tabColor theme="3" tint="0.59999389629810485"/>
  </sheetPr>
  <dimension ref="A2:G161"/>
  <sheetViews>
    <sheetView showGridLines="0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H84" sqref="H84"/>
    </sheetView>
  </sheetViews>
  <sheetFormatPr defaultRowHeight="13.2" x14ac:dyDescent="0.25"/>
  <cols>
    <col min="1" max="1" width="8.88671875" style="5"/>
    <col min="2" max="2" width="8.88671875" style="33"/>
    <col min="4" max="4" width="9.44140625" bestFit="1" customWidth="1"/>
    <col min="5" max="5" width="14" bestFit="1" customWidth="1"/>
  </cols>
  <sheetData>
    <row r="2" spans="1:7" s="5" customFormat="1" ht="15.6" x14ac:dyDescent="0.2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G2" s="6" t="s">
        <v>5</v>
      </c>
    </row>
    <row r="3" spans="1:7" x14ac:dyDescent="0.25">
      <c r="A3" s="7" t="s">
        <v>6</v>
      </c>
      <c r="B3" s="8" t="s">
        <v>7</v>
      </c>
      <c r="C3" s="9">
        <v>911</v>
      </c>
      <c r="D3" s="10">
        <v>62018.866666666669</v>
      </c>
      <c r="E3" s="11">
        <f>D3/C3</f>
        <v>68.077789974387116</v>
      </c>
    </row>
    <row r="4" spans="1:7" x14ac:dyDescent="0.25">
      <c r="A4" s="7"/>
      <c r="B4" s="8" t="s">
        <v>8</v>
      </c>
      <c r="C4" s="9">
        <v>907</v>
      </c>
      <c r="D4" s="10">
        <v>54910.866666666669</v>
      </c>
      <c r="E4" s="10">
        <f t="shared" ref="E4:E67" si="0">D4/C4</f>
        <v>60.54119808893789</v>
      </c>
    </row>
    <row r="5" spans="1:7" x14ac:dyDescent="0.25">
      <c r="A5" s="7"/>
      <c r="B5" s="8" t="s">
        <v>9</v>
      </c>
      <c r="C5" s="9">
        <v>884</v>
      </c>
      <c r="D5" s="10">
        <v>63595.033333333333</v>
      </c>
      <c r="E5" s="10">
        <f t="shared" si="0"/>
        <v>71.940082956259431</v>
      </c>
    </row>
    <row r="6" spans="1:7" x14ac:dyDescent="0.25">
      <c r="A6" s="7"/>
      <c r="B6" s="8" t="s">
        <v>10</v>
      </c>
      <c r="C6" s="9">
        <v>885</v>
      </c>
      <c r="D6" s="10">
        <v>62276.633333333331</v>
      </c>
      <c r="E6" s="10">
        <f t="shared" si="0"/>
        <v>70.369077212806019</v>
      </c>
    </row>
    <row r="7" spans="1:7" x14ac:dyDescent="0.25">
      <c r="A7" s="7"/>
      <c r="B7" s="8" t="s">
        <v>11</v>
      </c>
      <c r="C7" s="9">
        <v>877.75</v>
      </c>
      <c r="D7" s="10">
        <v>64495</v>
      </c>
      <c r="E7" s="10">
        <f t="shared" si="0"/>
        <v>73.477641697522074</v>
      </c>
    </row>
    <row r="8" spans="1:7" x14ac:dyDescent="0.25">
      <c r="A8" s="7"/>
      <c r="B8" s="8" t="s">
        <v>12</v>
      </c>
      <c r="C8" s="9">
        <v>877.25</v>
      </c>
      <c r="D8" s="10">
        <v>62073.566666666666</v>
      </c>
      <c r="E8" s="10">
        <f t="shared" si="0"/>
        <v>70.7592666476679</v>
      </c>
    </row>
    <row r="9" spans="1:7" x14ac:dyDescent="0.25">
      <c r="A9" s="7"/>
      <c r="B9" s="8" t="s">
        <v>13</v>
      </c>
      <c r="C9" s="9">
        <v>879.6</v>
      </c>
      <c r="D9" s="10">
        <v>64561.666666666664</v>
      </c>
      <c r="E9" s="10">
        <f t="shared" si="0"/>
        <v>73.398893436410489</v>
      </c>
    </row>
    <row r="10" spans="1:7" x14ac:dyDescent="0.25">
      <c r="A10" s="7"/>
      <c r="B10" s="8" t="s">
        <v>14</v>
      </c>
      <c r="C10" s="9">
        <v>894.25</v>
      </c>
      <c r="D10" s="10">
        <v>65318.26666666667</v>
      </c>
      <c r="E10" s="10">
        <f t="shared" si="0"/>
        <v>73.042512347404724</v>
      </c>
    </row>
    <row r="11" spans="1:7" x14ac:dyDescent="0.25">
      <c r="A11" s="7"/>
      <c r="B11" s="8" t="s">
        <v>15</v>
      </c>
      <c r="C11" s="9">
        <v>906.8</v>
      </c>
      <c r="D11" s="10">
        <v>63111.5</v>
      </c>
      <c r="E11" s="10">
        <f t="shared" si="0"/>
        <v>69.598037053374512</v>
      </c>
    </row>
    <row r="12" spans="1:7" x14ac:dyDescent="0.25">
      <c r="A12" s="7"/>
      <c r="B12" s="8" t="s">
        <v>16</v>
      </c>
      <c r="C12" s="9">
        <v>933</v>
      </c>
      <c r="D12" s="10">
        <v>67291.133333333331</v>
      </c>
      <c r="E12" s="10">
        <f t="shared" si="0"/>
        <v>72.123401214719536</v>
      </c>
    </row>
    <row r="13" spans="1:7" x14ac:dyDescent="0.25">
      <c r="A13" s="7"/>
      <c r="B13" s="8" t="s">
        <v>17</v>
      </c>
      <c r="C13" s="9">
        <v>880</v>
      </c>
      <c r="D13" s="10">
        <v>65938.7</v>
      </c>
      <c r="E13" s="10">
        <f t="shared" si="0"/>
        <v>74.930340909090901</v>
      </c>
    </row>
    <row r="14" spans="1:7" x14ac:dyDescent="0.25">
      <c r="A14" s="7"/>
      <c r="B14" s="8" t="s">
        <v>18</v>
      </c>
      <c r="C14" s="9">
        <v>821</v>
      </c>
      <c r="D14" s="10">
        <v>67804.7</v>
      </c>
      <c r="E14" s="10">
        <f t="shared" si="0"/>
        <v>82.587941534713764</v>
      </c>
    </row>
    <row r="15" spans="1:7" x14ac:dyDescent="0.25">
      <c r="A15" s="7" t="s">
        <v>19</v>
      </c>
      <c r="B15" s="8" t="s">
        <v>7</v>
      </c>
      <c r="C15" s="9">
        <v>789.75</v>
      </c>
      <c r="D15" s="10">
        <v>68208.933333333334</v>
      </c>
      <c r="E15" s="10">
        <f t="shared" si="0"/>
        <v>86.367753508494246</v>
      </c>
    </row>
    <row r="16" spans="1:7" x14ac:dyDescent="0.25">
      <c r="A16" s="7"/>
      <c r="B16" s="8" t="s">
        <v>8</v>
      </c>
      <c r="C16" s="9">
        <v>722.75</v>
      </c>
      <c r="D16" s="10">
        <v>62560.5</v>
      </c>
      <c r="E16" s="10">
        <f t="shared" si="0"/>
        <v>86.558976132826018</v>
      </c>
    </row>
    <row r="17" spans="1:5" x14ac:dyDescent="0.25">
      <c r="A17" s="7"/>
      <c r="B17" s="8" t="s">
        <v>9</v>
      </c>
      <c r="C17" s="9">
        <v>666.8</v>
      </c>
      <c r="D17" s="10">
        <v>67131.46666666666</v>
      </c>
      <c r="E17" s="10">
        <f t="shared" si="0"/>
        <v>100.67706458708258</v>
      </c>
    </row>
    <row r="18" spans="1:5" x14ac:dyDescent="0.25">
      <c r="A18" s="7"/>
      <c r="B18" s="8" t="s">
        <v>10</v>
      </c>
      <c r="C18" s="9">
        <v>628.75</v>
      </c>
      <c r="D18" s="10">
        <v>64781.23333333333</v>
      </c>
      <c r="E18" s="10">
        <f t="shared" si="0"/>
        <v>103.03178263750827</v>
      </c>
    </row>
    <row r="19" spans="1:5" x14ac:dyDescent="0.25">
      <c r="A19" s="7"/>
      <c r="B19" s="8" t="s">
        <v>11</v>
      </c>
      <c r="C19" s="9">
        <v>599.5</v>
      </c>
      <c r="D19" s="10">
        <v>67216.2</v>
      </c>
      <c r="E19" s="10">
        <f t="shared" si="0"/>
        <v>112.12043369474561</v>
      </c>
    </row>
    <row r="20" spans="1:5" x14ac:dyDescent="0.25">
      <c r="A20" s="7"/>
      <c r="B20" s="8" t="s">
        <v>12</v>
      </c>
      <c r="C20" s="9">
        <v>558</v>
      </c>
      <c r="D20" s="10">
        <v>64635.166666666664</v>
      </c>
      <c r="E20" s="10">
        <f t="shared" si="0"/>
        <v>115.83363201911588</v>
      </c>
    </row>
    <row r="21" spans="1:5" x14ac:dyDescent="0.25">
      <c r="A21" s="7"/>
      <c r="B21" s="8" t="s">
        <v>13</v>
      </c>
      <c r="C21" s="9">
        <v>521.75</v>
      </c>
      <c r="D21" s="10">
        <v>68515.866666666669</v>
      </c>
      <c r="E21" s="10">
        <f t="shared" si="0"/>
        <v>131.31934195815364</v>
      </c>
    </row>
    <row r="22" spans="1:5" x14ac:dyDescent="0.25">
      <c r="A22" s="7"/>
      <c r="B22" s="8" t="s">
        <v>14</v>
      </c>
      <c r="C22" s="9">
        <v>487.2</v>
      </c>
      <c r="D22" s="10">
        <v>68178.633333333331</v>
      </c>
      <c r="E22" s="10">
        <f t="shared" si="0"/>
        <v>139.93972359058566</v>
      </c>
    </row>
    <row r="23" spans="1:5" x14ac:dyDescent="0.25">
      <c r="A23" s="7"/>
      <c r="B23" s="8" t="s">
        <v>15</v>
      </c>
      <c r="C23" s="9">
        <v>447.25</v>
      </c>
      <c r="D23" s="10">
        <v>66358.233333333337</v>
      </c>
      <c r="E23" s="10">
        <f t="shared" si="0"/>
        <v>148.36944289174588</v>
      </c>
    </row>
    <row r="24" spans="1:5" x14ac:dyDescent="0.25">
      <c r="A24" s="7"/>
      <c r="B24" s="8" t="s">
        <v>16</v>
      </c>
      <c r="C24" s="9">
        <v>425.5</v>
      </c>
      <c r="D24" s="10">
        <v>68718.333333333328</v>
      </c>
      <c r="E24" s="10">
        <f t="shared" si="0"/>
        <v>161.50019584802192</v>
      </c>
    </row>
    <row r="25" spans="1:5" x14ac:dyDescent="0.25">
      <c r="A25" s="7"/>
      <c r="B25" s="8" t="s">
        <v>17</v>
      </c>
      <c r="C25" s="9">
        <v>421.2</v>
      </c>
      <c r="D25" s="10">
        <v>66597.233333333337</v>
      </c>
      <c r="E25" s="10">
        <f t="shared" si="0"/>
        <v>158.11308958531183</v>
      </c>
    </row>
    <row r="26" spans="1:5" x14ac:dyDescent="0.25">
      <c r="A26" s="7"/>
      <c r="B26" s="8" t="s">
        <v>18</v>
      </c>
      <c r="C26" s="9">
        <v>423.25</v>
      </c>
      <c r="D26" s="10">
        <v>68207.100000000006</v>
      </c>
      <c r="E26" s="10">
        <f t="shared" si="0"/>
        <v>161.15085646780864</v>
      </c>
    </row>
    <row r="27" spans="1:5" x14ac:dyDescent="0.25">
      <c r="A27" s="7" t="s">
        <v>20</v>
      </c>
      <c r="B27" s="8" t="s">
        <v>7</v>
      </c>
      <c r="C27" s="9">
        <v>434</v>
      </c>
      <c r="D27" s="10">
        <v>67433.7</v>
      </c>
      <c r="E27" s="10">
        <f t="shared" si="0"/>
        <v>155.37718894009217</v>
      </c>
    </row>
    <row r="28" spans="1:5" x14ac:dyDescent="0.25">
      <c r="A28" s="7"/>
      <c r="B28" s="8" t="s">
        <v>8</v>
      </c>
      <c r="C28" s="9">
        <v>425.5</v>
      </c>
      <c r="D28" s="10">
        <v>61085.366666666669</v>
      </c>
      <c r="E28" s="10">
        <f t="shared" si="0"/>
        <v>143.56137877007441</v>
      </c>
    </row>
    <row r="29" spans="1:5" x14ac:dyDescent="0.25">
      <c r="A29" s="7"/>
      <c r="B29" s="8" t="s">
        <v>9</v>
      </c>
      <c r="C29" s="9">
        <v>413</v>
      </c>
      <c r="D29" s="10">
        <v>67448.100000000006</v>
      </c>
      <c r="E29" s="10">
        <f t="shared" si="0"/>
        <v>163.31259079903148</v>
      </c>
    </row>
    <row r="30" spans="1:5" x14ac:dyDescent="0.25">
      <c r="A30" s="7"/>
      <c r="B30" s="8" t="s">
        <v>10</v>
      </c>
      <c r="C30" s="9">
        <v>374.25</v>
      </c>
      <c r="D30" s="10">
        <v>66115.03333333334</v>
      </c>
      <c r="E30" s="10">
        <f t="shared" si="0"/>
        <v>176.66007570696951</v>
      </c>
    </row>
    <row r="31" spans="1:5" x14ac:dyDescent="0.25">
      <c r="A31" s="7"/>
      <c r="B31" s="8" t="s">
        <v>11</v>
      </c>
      <c r="C31" s="9">
        <v>353.2</v>
      </c>
      <c r="D31" s="10">
        <v>68085.433333333334</v>
      </c>
      <c r="E31" s="10">
        <f t="shared" si="0"/>
        <v>192.76736504341261</v>
      </c>
    </row>
    <row r="32" spans="1:5" x14ac:dyDescent="0.25">
      <c r="A32" s="7"/>
      <c r="B32" s="8" t="s">
        <v>12</v>
      </c>
      <c r="C32" s="9">
        <v>352.25</v>
      </c>
      <c r="D32" s="10">
        <v>65792.133333333331</v>
      </c>
      <c r="E32" s="10">
        <f t="shared" si="0"/>
        <v>186.77681570854034</v>
      </c>
    </row>
    <row r="33" spans="1:5" x14ac:dyDescent="0.25">
      <c r="A33" s="7"/>
      <c r="B33" s="8" t="s">
        <v>13</v>
      </c>
      <c r="C33" s="9">
        <v>363.75</v>
      </c>
      <c r="D33" s="10">
        <v>69327.666666666672</v>
      </c>
      <c r="E33" s="10">
        <f t="shared" si="0"/>
        <v>190.59152348224515</v>
      </c>
    </row>
    <row r="34" spans="1:5" x14ac:dyDescent="0.25">
      <c r="A34" s="7"/>
      <c r="B34" s="8" t="s">
        <v>14</v>
      </c>
      <c r="C34" s="9">
        <v>385.8</v>
      </c>
      <c r="D34" s="10">
        <v>69178.46666666666</v>
      </c>
      <c r="E34" s="10">
        <f t="shared" si="0"/>
        <v>179.31173319509242</v>
      </c>
    </row>
    <row r="35" spans="1:5" x14ac:dyDescent="0.25">
      <c r="A35" s="7"/>
      <c r="B35" s="8" t="s">
        <v>15</v>
      </c>
      <c r="C35" s="9">
        <v>389.25</v>
      </c>
      <c r="D35" s="10">
        <v>66772.866666666669</v>
      </c>
      <c r="E35" s="10">
        <f t="shared" si="0"/>
        <v>171.54236780132734</v>
      </c>
    </row>
    <row r="36" spans="1:5" x14ac:dyDescent="0.25">
      <c r="A36" s="7"/>
      <c r="B36" s="8" t="s">
        <v>16</v>
      </c>
      <c r="C36" s="9">
        <v>373.75</v>
      </c>
      <c r="D36" s="10">
        <v>69207.600000000006</v>
      </c>
      <c r="E36" s="10">
        <f t="shared" si="0"/>
        <v>185.17083612040136</v>
      </c>
    </row>
    <row r="37" spans="1:5" x14ac:dyDescent="0.25">
      <c r="A37" s="7"/>
      <c r="B37" s="8" t="s">
        <v>17</v>
      </c>
      <c r="C37" s="9">
        <v>366.2</v>
      </c>
      <c r="D37" s="10">
        <v>67661.133333333331</v>
      </c>
      <c r="E37" s="10">
        <f t="shared" si="0"/>
        <v>184.76551975241216</v>
      </c>
    </row>
    <row r="38" spans="1:5" x14ac:dyDescent="0.25">
      <c r="A38" s="7"/>
      <c r="B38" s="8" t="s">
        <v>18</v>
      </c>
      <c r="C38" s="9">
        <v>372.5</v>
      </c>
      <c r="D38" s="10">
        <v>68743.199999999997</v>
      </c>
      <c r="E38" s="10">
        <f t="shared" si="0"/>
        <v>184.54550335570468</v>
      </c>
    </row>
    <row r="39" spans="1:5" x14ac:dyDescent="0.25">
      <c r="A39" s="7" t="s">
        <v>21</v>
      </c>
      <c r="B39" s="8" t="s">
        <v>7</v>
      </c>
      <c r="C39" s="9">
        <v>361.6</v>
      </c>
      <c r="D39" s="10">
        <v>69006.766666666663</v>
      </c>
      <c r="E39" s="10">
        <f t="shared" si="0"/>
        <v>190.83729719764008</v>
      </c>
    </row>
    <row r="40" spans="1:5" x14ac:dyDescent="0.25">
      <c r="A40" s="7"/>
      <c r="B40" s="8" t="s">
        <v>8</v>
      </c>
      <c r="C40" s="9">
        <v>341.25</v>
      </c>
      <c r="D40" s="10">
        <v>63804.7</v>
      </c>
      <c r="E40" s="10">
        <f t="shared" si="0"/>
        <v>186.97347985347986</v>
      </c>
    </row>
    <row r="41" spans="1:5" x14ac:dyDescent="0.25">
      <c r="A41" s="7"/>
      <c r="B41" s="8" t="s">
        <v>9</v>
      </c>
      <c r="C41" s="9">
        <v>333.25</v>
      </c>
      <c r="D41" s="10">
        <v>71151.633333333331</v>
      </c>
      <c r="E41" s="10">
        <f t="shared" si="0"/>
        <v>213.50827706926731</v>
      </c>
    </row>
    <row r="42" spans="1:5" x14ac:dyDescent="0.25">
      <c r="A42" s="7"/>
      <c r="B42" s="8" t="s">
        <v>10</v>
      </c>
      <c r="C42" s="9">
        <v>316.25</v>
      </c>
      <c r="D42" s="10">
        <v>70540.866666666669</v>
      </c>
      <c r="E42" s="10">
        <f t="shared" si="0"/>
        <v>223.05412384716732</v>
      </c>
    </row>
    <row r="43" spans="1:5" x14ac:dyDescent="0.25">
      <c r="A43" s="7"/>
      <c r="B43" s="8" t="s">
        <v>11</v>
      </c>
      <c r="C43" s="9">
        <v>324.60000000000002</v>
      </c>
      <c r="D43" s="10">
        <v>72498.633333333331</v>
      </c>
      <c r="E43" s="10">
        <f t="shared" si="0"/>
        <v>223.34760731156294</v>
      </c>
    </row>
    <row r="44" spans="1:5" x14ac:dyDescent="0.25">
      <c r="A44" s="7"/>
      <c r="B44" s="8" t="s">
        <v>12</v>
      </c>
      <c r="C44" s="9">
        <v>313.75</v>
      </c>
      <c r="D44" s="10">
        <v>70522.2</v>
      </c>
      <c r="E44" s="10">
        <f t="shared" si="0"/>
        <v>224.77195219123504</v>
      </c>
    </row>
    <row r="45" spans="1:5" x14ac:dyDescent="0.25">
      <c r="A45" s="7"/>
      <c r="B45" s="8" t="s">
        <v>13</v>
      </c>
      <c r="C45" s="9">
        <v>313.75</v>
      </c>
      <c r="D45" s="10">
        <v>74422.5</v>
      </c>
      <c r="E45" s="10">
        <f t="shared" si="0"/>
        <v>237.20318725099602</v>
      </c>
    </row>
    <row r="46" spans="1:5" x14ac:dyDescent="0.25">
      <c r="A46" s="7"/>
      <c r="B46" s="8" t="s">
        <v>14</v>
      </c>
      <c r="C46" s="9">
        <v>323.60000000000002</v>
      </c>
      <c r="D46" s="10">
        <v>74827.8</v>
      </c>
      <c r="E46" s="10">
        <f t="shared" si="0"/>
        <v>231.23547589616811</v>
      </c>
    </row>
    <row r="47" spans="1:5" x14ac:dyDescent="0.25">
      <c r="A47" s="7"/>
      <c r="B47" s="8" t="s">
        <v>15</v>
      </c>
      <c r="C47" s="9">
        <v>336.25</v>
      </c>
      <c r="D47" s="10">
        <v>72388.366666666669</v>
      </c>
      <c r="E47" s="10">
        <f t="shared" si="0"/>
        <v>215.28138785625774</v>
      </c>
    </row>
    <row r="48" spans="1:5" x14ac:dyDescent="0.25">
      <c r="A48" s="7"/>
      <c r="B48" s="8" t="s">
        <v>16</v>
      </c>
      <c r="C48" s="9">
        <v>331.2</v>
      </c>
      <c r="D48" s="10">
        <v>75543.266666666663</v>
      </c>
      <c r="E48" s="10">
        <f t="shared" si="0"/>
        <v>228.0895732689211</v>
      </c>
    </row>
    <row r="49" spans="1:5" x14ac:dyDescent="0.25">
      <c r="A49" s="7"/>
      <c r="B49" s="8" t="s">
        <v>17</v>
      </c>
      <c r="C49" s="9">
        <v>351.25</v>
      </c>
      <c r="D49" s="10">
        <v>72638.566666666666</v>
      </c>
      <c r="E49" s="10">
        <f t="shared" si="0"/>
        <v>206.80018979833926</v>
      </c>
    </row>
    <row r="50" spans="1:5" x14ac:dyDescent="0.25">
      <c r="A50" s="7"/>
      <c r="B50" s="8" t="s">
        <v>18</v>
      </c>
      <c r="C50" s="9">
        <v>342</v>
      </c>
      <c r="D50" s="10">
        <v>75641.566666666666</v>
      </c>
      <c r="E50" s="10">
        <f t="shared" si="0"/>
        <v>221.17417153996101</v>
      </c>
    </row>
    <row r="51" spans="1:5" x14ac:dyDescent="0.25">
      <c r="A51" s="12" t="s">
        <v>22</v>
      </c>
      <c r="B51" s="8" t="s">
        <v>7</v>
      </c>
      <c r="C51" s="9">
        <v>320.39999999999998</v>
      </c>
      <c r="D51" s="10">
        <v>75893.03333333334</v>
      </c>
      <c r="E51" s="10">
        <f t="shared" si="0"/>
        <v>236.86964211402417</v>
      </c>
    </row>
    <row r="52" spans="1:5" x14ac:dyDescent="0.25">
      <c r="A52" s="12"/>
      <c r="B52" s="8" t="s">
        <v>8</v>
      </c>
      <c r="C52" s="9">
        <v>295.75</v>
      </c>
      <c r="D52" s="10">
        <v>68889.166666666672</v>
      </c>
      <c r="E52" s="10">
        <f t="shared" si="0"/>
        <v>232.93040293040295</v>
      </c>
    </row>
    <row r="53" spans="1:5" x14ac:dyDescent="0.25">
      <c r="A53" s="12"/>
      <c r="B53" s="8" t="s">
        <v>9</v>
      </c>
      <c r="C53" s="9">
        <v>250</v>
      </c>
      <c r="D53" s="10">
        <v>76606.933333333334</v>
      </c>
      <c r="E53" s="10">
        <f t="shared" si="0"/>
        <v>306.42773333333332</v>
      </c>
    </row>
    <row r="54" spans="1:5" x14ac:dyDescent="0.25">
      <c r="A54" s="12"/>
      <c r="B54" s="8" t="s">
        <v>10</v>
      </c>
      <c r="C54" s="9">
        <v>222.25</v>
      </c>
      <c r="D54" s="10">
        <v>75205.96666666666</v>
      </c>
      <c r="E54" s="10">
        <f t="shared" si="0"/>
        <v>338.38455193100862</v>
      </c>
    </row>
    <row r="55" spans="1:5" x14ac:dyDescent="0.25">
      <c r="A55" s="12"/>
      <c r="B55" s="8" t="s">
        <v>11</v>
      </c>
      <c r="C55" s="9">
        <v>222.6</v>
      </c>
      <c r="D55" s="10">
        <v>76594.2</v>
      </c>
      <c r="E55" s="10">
        <f t="shared" si="0"/>
        <v>344.08894878706201</v>
      </c>
    </row>
    <row r="56" spans="1:5" x14ac:dyDescent="0.25">
      <c r="A56" s="12"/>
      <c r="B56" s="8" t="s">
        <v>12</v>
      </c>
      <c r="C56" s="9">
        <v>223.5</v>
      </c>
      <c r="D56" s="10">
        <v>73950.96666666666</v>
      </c>
      <c r="E56" s="10">
        <f t="shared" si="0"/>
        <v>330.87680835197608</v>
      </c>
    </row>
    <row r="57" spans="1:5" x14ac:dyDescent="0.25">
      <c r="A57" s="12"/>
      <c r="B57" s="8" t="s">
        <v>13</v>
      </c>
      <c r="C57" s="9">
        <v>215.8</v>
      </c>
      <c r="D57" s="10">
        <v>76658.166666666672</v>
      </c>
      <c r="E57" s="10">
        <f t="shared" si="0"/>
        <v>355.22783441458142</v>
      </c>
    </row>
    <row r="58" spans="1:5" x14ac:dyDescent="0.25">
      <c r="A58" s="12"/>
      <c r="B58" s="8" t="s">
        <v>14</v>
      </c>
      <c r="C58" s="9">
        <v>209.25</v>
      </c>
      <c r="D58" s="10">
        <v>76745.366666666669</v>
      </c>
      <c r="E58" s="10">
        <f t="shared" si="0"/>
        <v>366.76399840700918</v>
      </c>
    </row>
    <row r="59" spans="1:5" x14ac:dyDescent="0.25">
      <c r="A59" s="12"/>
      <c r="B59" s="8" t="s">
        <v>15</v>
      </c>
      <c r="C59" s="9">
        <v>198.25</v>
      </c>
      <c r="D59" s="10">
        <v>74738.5</v>
      </c>
      <c r="E59" s="10">
        <f t="shared" si="0"/>
        <v>376.99117276166459</v>
      </c>
    </row>
    <row r="60" spans="1:5" x14ac:dyDescent="0.25">
      <c r="A60" s="12"/>
      <c r="B60" s="8" t="s">
        <v>16</v>
      </c>
      <c r="C60" s="9">
        <v>193.2</v>
      </c>
      <c r="D60" s="10">
        <v>76667.233333333337</v>
      </c>
      <c r="E60" s="10">
        <f t="shared" si="0"/>
        <v>396.82832988267774</v>
      </c>
    </row>
    <row r="61" spans="1:5" x14ac:dyDescent="0.25">
      <c r="A61" s="12"/>
      <c r="B61" s="8" t="s">
        <v>17</v>
      </c>
      <c r="C61" s="9">
        <v>193.5</v>
      </c>
      <c r="D61" s="10">
        <v>73882.633333333331</v>
      </c>
      <c r="E61" s="10">
        <f t="shared" si="0"/>
        <v>381.82239448751073</v>
      </c>
    </row>
    <row r="62" spans="1:5" x14ac:dyDescent="0.25">
      <c r="A62" s="12"/>
      <c r="B62" s="8" t="s">
        <v>18</v>
      </c>
      <c r="C62" s="13">
        <v>173.8</v>
      </c>
      <c r="D62" s="14">
        <v>76349.833333333328</v>
      </c>
      <c r="E62" s="10">
        <f t="shared" si="0"/>
        <v>439.29708477176825</v>
      </c>
    </row>
    <row r="63" spans="1:5" x14ac:dyDescent="0.25">
      <c r="A63" s="15" t="s">
        <v>23</v>
      </c>
      <c r="B63" s="16" t="s">
        <v>7</v>
      </c>
      <c r="C63" s="17">
        <v>132.75</v>
      </c>
      <c r="D63" s="18">
        <v>76011.333333333328</v>
      </c>
      <c r="E63" s="19">
        <f t="shared" si="0"/>
        <v>572.5900816070307</v>
      </c>
    </row>
    <row r="64" spans="1:5" x14ac:dyDescent="0.25">
      <c r="A64" s="15"/>
      <c r="B64" s="16" t="s">
        <v>8</v>
      </c>
      <c r="C64" s="20">
        <v>102.25</v>
      </c>
      <c r="D64" s="19">
        <v>72114.5</v>
      </c>
      <c r="E64" s="19">
        <f t="shared" si="0"/>
        <v>705.27628361858194</v>
      </c>
    </row>
    <row r="65" spans="1:5" x14ac:dyDescent="0.25">
      <c r="A65" s="15"/>
      <c r="B65" s="16" t="s">
        <v>9</v>
      </c>
      <c r="C65" s="21">
        <v>93</v>
      </c>
      <c r="D65" s="19">
        <v>76217.366666666669</v>
      </c>
      <c r="E65" s="19">
        <f t="shared" si="0"/>
        <v>819.5415770609319</v>
      </c>
    </row>
    <row r="66" spans="1:5" x14ac:dyDescent="0.25">
      <c r="A66" s="15"/>
      <c r="B66" s="16" t="s">
        <v>10</v>
      </c>
      <c r="C66" s="21">
        <v>88.2</v>
      </c>
      <c r="D66" s="19">
        <v>73707.266666666663</v>
      </c>
      <c r="E66" s="19">
        <f t="shared" si="0"/>
        <v>835.68329554043828</v>
      </c>
    </row>
    <row r="67" spans="1:5" x14ac:dyDescent="0.25">
      <c r="A67" s="15"/>
      <c r="B67" s="16" t="s">
        <v>11</v>
      </c>
      <c r="C67" s="22">
        <v>86.25</v>
      </c>
      <c r="D67" s="19">
        <v>75296.600000000006</v>
      </c>
      <c r="E67" s="19">
        <f t="shared" si="0"/>
        <v>873.0040579710145</v>
      </c>
    </row>
    <row r="68" spans="1:5" x14ac:dyDescent="0.25">
      <c r="A68" s="15"/>
      <c r="B68" s="16" t="s">
        <v>12</v>
      </c>
      <c r="C68" s="22">
        <v>85.75</v>
      </c>
      <c r="D68" s="23">
        <v>72169.633333333331</v>
      </c>
      <c r="E68" s="19">
        <f t="shared" ref="E68:E131" si="1">D68/C68</f>
        <v>841.62837706511175</v>
      </c>
    </row>
    <row r="69" spans="1:5" x14ac:dyDescent="0.25">
      <c r="A69" s="15"/>
      <c r="B69" s="16" t="s">
        <v>13</v>
      </c>
      <c r="C69" s="22">
        <v>88</v>
      </c>
      <c r="D69" s="19">
        <v>75185.46666666666</v>
      </c>
      <c r="E69" s="19">
        <f t="shared" si="1"/>
        <v>854.38030303030291</v>
      </c>
    </row>
    <row r="70" spans="1:5" x14ac:dyDescent="0.25">
      <c r="A70" s="15"/>
      <c r="B70" s="16" t="s">
        <v>14</v>
      </c>
      <c r="C70" s="22">
        <v>82</v>
      </c>
      <c r="D70" s="19">
        <v>74589.266666666663</v>
      </c>
      <c r="E70" s="19">
        <f t="shared" si="1"/>
        <v>909.62520325203252</v>
      </c>
    </row>
    <row r="71" spans="1:5" x14ac:dyDescent="0.25">
      <c r="A71" s="15"/>
      <c r="B71" s="16" t="s">
        <v>15</v>
      </c>
      <c r="C71" s="21">
        <v>91.4</v>
      </c>
      <c r="D71" s="19">
        <v>71705</v>
      </c>
      <c r="E71" s="19">
        <f t="shared" si="1"/>
        <v>784.51859956236319</v>
      </c>
    </row>
    <row r="72" spans="1:5" x14ac:dyDescent="0.25">
      <c r="A72" s="15"/>
      <c r="B72" s="16" t="s">
        <v>16</v>
      </c>
      <c r="C72" s="20">
        <v>105.25</v>
      </c>
      <c r="D72" s="19">
        <v>73804.833333333328</v>
      </c>
      <c r="E72" s="19">
        <f t="shared" si="1"/>
        <v>701.23357086302451</v>
      </c>
    </row>
    <row r="73" spans="1:5" x14ac:dyDescent="0.25">
      <c r="A73" s="15"/>
      <c r="B73" s="16" t="s">
        <v>17</v>
      </c>
      <c r="C73" s="20">
        <v>116.5</v>
      </c>
      <c r="D73" s="19">
        <v>72020</v>
      </c>
      <c r="E73" s="19">
        <f t="shared" si="1"/>
        <v>618.19742489270391</v>
      </c>
    </row>
    <row r="74" spans="1:5" x14ac:dyDescent="0.25">
      <c r="A74" s="15"/>
      <c r="B74" s="16" t="s">
        <v>18</v>
      </c>
      <c r="C74" s="20">
        <v>126.2</v>
      </c>
      <c r="D74" s="19">
        <v>73582.5</v>
      </c>
      <c r="E74" s="19">
        <f t="shared" si="1"/>
        <v>583.06259904912838</v>
      </c>
    </row>
    <row r="75" spans="1:5" x14ac:dyDescent="0.25">
      <c r="A75" s="12" t="s">
        <v>24</v>
      </c>
      <c r="B75" s="8" t="s">
        <v>7</v>
      </c>
      <c r="C75" s="9">
        <v>139.5</v>
      </c>
      <c r="D75" s="10">
        <v>72914.899999999994</v>
      </c>
      <c r="E75" s="10">
        <f t="shared" si="1"/>
        <v>522.68745519713252</v>
      </c>
    </row>
    <row r="76" spans="1:5" x14ac:dyDescent="0.25">
      <c r="A76" s="12"/>
      <c r="B76" s="8" t="s">
        <v>8</v>
      </c>
      <c r="C76" s="9">
        <v>149.5</v>
      </c>
      <c r="D76" s="10">
        <v>66779.766666666663</v>
      </c>
      <c r="E76" s="10">
        <f t="shared" si="1"/>
        <v>446.68740245261984</v>
      </c>
    </row>
    <row r="77" spans="1:5" x14ac:dyDescent="0.25">
      <c r="A77" s="12"/>
      <c r="B77" s="8" t="s">
        <v>9</v>
      </c>
      <c r="C77" s="9">
        <v>153.80000000000001</v>
      </c>
      <c r="D77" s="10">
        <v>75606.8</v>
      </c>
      <c r="E77" s="10">
        <f t="shared" si="1"/>
        <v>491.59167750325093</v>
      </c>
    </row>
    <row r="78" spans="1:5" x14ac:dyDescent="0.25">
      <c r="A78" s="12"/>
      <c r="B78" s="8" t="s">
        <v>10</v>
      </c>
      <c r="C78" s="9">
        <v>166.25</v>
      </c>
      <c r="D78" s="10">
        <v>73257.766666666663</v>
      </c>
      <c r="E78" s="10">
        <f t="shared" si="1"/>
        <v>440.64822055137842</v>
      </c>
    </row>
    <row r="79" spans="1:5" x14ac:dyDescent="0.25">
      <c r="A79" s="12"/>
      <c r="B79" s="8" t="s">
        <v>11</v>
      </c>
      <c r="C79" s="9">
        <v>177.5</v>
      </c>
      <c r="D79" s="10">
        <v>75698.433333333334</v>
      </c>
      <c r="E79" s="10">
        <f t="shared" si="1"/>
        <v>426.47004694835681</v>
      </c>
    </row>
    <row r="80" spans="1:5" x14ac:dyDescent="0.25">
      <c r="A80" s="12"/>
      <c r="B80" s="8" t="s">
        <v>12</v>
      </c>
      <c r="C80" s="9">
        <v>184</v>
      </c>
      <c r="D80" s="10">
        <v>73966.666666666672</v>
      </c>
      <c r="E80" s="10">
        <f t="shared" si="1"/>
        <v>401.99275362318843</v>
      </c>
    </row>
    <row r="81" spans="1:5" x14ac:dyDescent="0.25">
      <c r="A81" s="12"/>
      <c r="B81" s="8" t="s">
        <v>13</v>
      </c>
      <c r="C81" s="9">
        <v>188.5</v>
      </c>
      <c r="D81" s="10">
        <v>77220.46666666666</v>
      </c>
      <c r="E81" s="10">
        <f t="shared" si="1"/>
        <v>409.65764809902737</v>
      </c>
    </row>
    <row r="82" spans="1:5" x14ac:dyDescent="0.25">
      <c r="A82" s="12"/>
      <c r="B82" s="8" t="s">
        <v>14</v>
      </c>
      <c r="C82" s="9">
        <v>183</v>
      </c>
      <c r="D82" s="10">
        <v>77177.066666666666</v>
      </c>
      <c r="E82" s="10">
        <f t="shared" si="1"/>
        <v>421.7326047358834</v>
      </c>
    </row>
    <row r="83" spans="1:5" x14ac:dyDescent="0.25">
      <c r="A83" s="12"/>
      <c r="B83" s="8" t="s">
        <v>15</v>
      </c>
      <c r="C83" s="9">
        <v>187</v>
      </c>
      <c r="D83" s="10">
        <v>75993.7</v>
      </c>
      <c r="E83" s="10">
        <f t="shared" si="1"/>
        <v>406.38342245989304</v>
      </c>
    </row>
    <row r="84" spans="1:5" x14ac:dyDescent="0.25">
      <c r="A84" s="12"/>
      <c r="B84" s="8" t="s">
        <v>16</v>
      </c>
      <c r="C84" s="9">
        <v>180.25</v>
      </c>
      <c r="D84" s="10">
        <v>79922.166666666672</v>
      </c>
      <c r="E84" s="10">
        <f t="shared" si="1"/>
        <v>443.39620896902454</v>
      </c>
    </row>
    <row r="85" spans="1:5" x14ac:dyDescent="0.25">
      <c r="A85" s="12"/>
      <c r="B85" s="8" t="s">
        <v>17</v>
      </c>
      <c r="C85" s="9">
        <v>172.75</v>
      </c>
      <c r="D85" s="10">
        <v>79751.233333333337</v>
      </c>
      <c r="E85" s="10">
        <f t="shared" si="1"/>
        <v>461.65692233478052</v>
      </c>
    </row>
    <row r="86" spans="1:5" x14ac:dyDescent="0.25">
      <c r="A86" s="12"/>
      <c r="B86" s="8" t="s">
        <v>18</v>
      </c>
      <c r="C86" s="9">
        <v>181.8</v>
      </c>
      <c r="D86" s="10">
        <v>83063.8</v>
      </c>
      <c r="E86" s="10">
        <f t="shared" si="1"/>
        <v>456.89658965896587</v>
      </c>
    </row>
    <row r="87" spans="1:5" x14ac:dyDescent="0.25">
      <c r="A87" s="12" t="s">
        <v>25</v>
      </c>
      <c r="B87" s="8" t="s">
        <v>7</v>
      </c>
      <c r="C87" s="9">
        <v>186.5</v>
      </c>
      <c r="D87" s="10">
        <v>81368.766666666663</v>
      </c>
      <c r="E87" s="10">
        <f t="shared" si="1"/>
        <v>436.29365504915103</v>
      </c>
    </row>
    <row r="88" spans="1:5" x14ac:dyDescent="0.25">
      <c r="A88" s="12"/>
      <c r="B88" s="8" t="s">
        <v>8</v>
      </c>
      <c r="C88" s="9">
        <v>180.25</v>
      </c>
      <c r="D88" s="10">
        <v>75030.166666666672</v>
      </c>
      <c r="E88" s="10">
        <f t="shared" si="1"/>
        <v>416.25612575127138</v>
      </c>
    </row>
    <row r="89" spans="1:5" x14ac:dyDescent="0.25">
      <c r="A89" s="12"/>
      <c r="B89" s="8" t="s">
        <v>9</v>
      </c>
      <c r="C89" s="9">
        <v>188.4</v>
      </c>
      <c r="D89" s="10">
        <v>84038.366666666669</v>
      </c>
      <c r="E89" s="10">
        <f t="shared" si="1"/>
        <v>446.06351733899504</v>
      </c>
    </row>
    <row r="90" spans="1:5" x14ac:dyDescent="0.25">
      <c r="A90" s="12"/>
      <c r="B90" s="8" t="s">
        <v>10</v>
      </c>
      <c r="C90" s="9">
        <v>193.25</v>
      </c>
      <c r="D90" s="10">
        <v>81189.366666666669</v>
      </c>
      <c r="E90" s="10">
        <f t="shared" si="1"/>
        <v>420.12608883139285</v>
      </c>
    </row>
    <row r="91" spans="1:5" x14ac:dyDescent="0.25">
      <c r="A91" s="12"/>
      <c r="B91" s="8" t="s">
        <v>11</v>
      </c>
      <c r="C91" s="9">
        <v>198.25</v>
      </c>
      <c r="D91" s="10">
        <v>84860.333333333328</v>
      </c>
      <c r="E91" s="10">
        <f t="shared" si="1"/>
        <v>428.04707860445563</v>
      </c>
    </row>
    <row r="92" spans="1:5" x14ac:dyDescent="0.25">
      <c r="A92" s="12"/>
      <c r="B92" s="8" t="s">
        <v>12</v>
      </c>
      <c r="C92" s="9">
        <v>192.8</v>
      </c>
      <c r="D92" s="10">
        <v>82538.46666666666</v>
      </c>
      <c r="E92" s="10">
        <f t="shared" si="1"/>
        <v>428.10408022130008</v>
      </c>
    </row>
    <row r="93" spans="1:5" x14ac:dyDescent="0.25">
      <c r="A93" s="12"/>
      <c r="B93" s="8" t="s">
        <v>13</v>
      </c>
      <c r="C93" s="9">
        <v>187.25</v>
      </c>
      <c r="D93" s="10">
        <v>86988.433333333334</v>
      </c>
      <c r="E93" s="10">
        <f t="shared" si="1"/>
        <v>464.55772140631956</v>
      </c>
    </row>
    <row r="94" spans="1:5" x14ac:dyDescent="0.25">
      <c r="A94" s="12"/>
      <c r="B94" s="8" t="s">
        <v>14</v>
      </c>
      <c r="C94" s="9">
        <v>184.2</v>
      </c>
      <c r="D94" s="10">
        <v>88742.833333333328</v>
      </c>
      <c r="E94" s="10">
        <f t="shared" si="1"/>
        <v>481.77433948606586</v>
      </c>
    </row>
    <row r="95" spans="1:5" x14ac:dyDescent="0.25">
      <c r="A95" s="12"/>
      <c r="B95" s="8" t="s">
        <v>15</v>
      </c>
      <c r="C95" s="9">
        <v>186.75</v>
      </c>
      <c r="D95" s="10">
        <v>87289</v>
      </c>
      <c r="E95" s="10">
        <f t="shared" si="1"/>
        <v>467.41097724230252</v>
      </c>
    </row>
    <row r="96" spans="1:5" x14ac:dyDescent="0.25">
      <c r="A96" s="12"/>
      <c r="B96" s="8" t="s">
        <v>16</v>
      </c>
      <c r="C96" s="9">
        <v>192.25</v>
      </c>
      <c r="D96" s="10">
        <v>91342.433333333334</v>
      </c>
      <c r="E96" s="10">
        <f t="shared" si="1"/>
        <v>475.12319029042044</v>
      </c>
    </row>
    <row r="97" spans="1:5" x14ac:dyDescent="0.25">
      <c r="A97" s="12"/>
      <c r="B97" s="8" t="s">
        <v>17</v>
      </c>
      <c r="C97" s="9">
        <v>193</v>
      </c>
      <c r="D97" s="10">
        <v>89939.233333333337</v>
      </c>
      <c r="E97" s="10">
        <f t="shared" si="1"/>
        <v>466.00639032815201</v>
      </c>
    </row>
    <row r="98" spans="1:5" x14ac:dyDescent="0.25">
      <c r="A98" s="12"/>
      <c r="B98" s="8" t="s">
        <v>18</v>
      </c>
      <c r="C98" s="9">
        <v>197.75</v>
      </c>
      <c r="D98" s="10">
        <v>92481.8</v>
      </c>
      <c r="E98" s="10">
        <f t="shared" si="1"/>
        <v>467.67029077117576</v>
      </c>
    </row>
    <row r="99" spans="1:5" x14ac:dyDescent="0.25">
      <c r="A99" s="12" t="s">
        <v>26</v>
      </c>
      <c r="B99" s="8" t="s">
        <v>7</v>
      </c>
      <c r="C99" s="9">
        <v>198.75</v>
      </c>
      <c r="D99" s="10">
        <v>92228.933333333334</v>
      </c>
      <c r="E99" s="10">
        <f t="shared" si="1"/>
        <v>464.04494758909851</v>
      </c>
    </row>
    <row r="100" spans="1:5" x14ac:dyDescent="0.25">
      <c r="A100" s="12"/>
      <c r="B100" s="8" t="s">
        <v>8</v>
      </c>
      <c r="C100" s="9">
        <v>195.25</v>
      </c>
      <c r="D100" s="10">
        <v>83871.100000000006</v>
      </c>
      <c r="E100" s="10">
        <f t="shared" si="1"/>
        <v>429.55749039692705</v>
      </c>
    </row>
    <row r="101" spans="1:5" x14ac:dyDescent="0.25">
      <c r="A101" s="12"/>
      <c r="B101" s="8" t="s">
        <v>9</v>
      </c>
      <c r="C101" s="9">
        <v>192.6</v>
      </c>
      <c r="D101" s="10">
        <v>93282.366666666669</v>
      </c>
      <c r="E101" s="10">
        <f t="shared" si="1"/>
        <v>484.33212184146765</v>
      </c>
    </row>
    <row r="102" spans="1:5" x14ac:dyDescent="0.25">
      <c r="A102" s="12"/>
      <c r="B102" s="8" t="s">
        <v>10</v>
      </c>
      <c r="C102" s="9">
        <v>189</v>
      </c>
      <c r="D102" s="10">
        <v>90710.2</v>
      </c>
      <c r="E102" s="10">
        <f t="shared" si="1"/>
        <v>479.94814814814811</v>
      </c>
    </row>
    <row r="103" spans="1:5" x14ac:dyDescent="0.25">
      <c r="A103" s="12"/>
      <c r="B103" s="8" t="s">
        <v>11</v>
      </c>
      <c r="C103" s="9">
        <v>184.2</v>
      </c>
      <c r="D103" s="10">
        <v>94449.233333333337</v>
      </c>
      <c r="E103" s="10">
        <f t="shared" si="1"/>
        <v>512.75370973579447</v>
      </c>
    </row>
    <row r="104" spans="1:5" x14ac:dyDescent="0.25">
      <c r="A104" s="12"/>
      <c r="B104" s="8" t="s">
        <v>12</v>
      </c>
      <c r="C104" s="9">
        <v>179.25</v>
      </c>
      <c r="D104" s="10">
        <v>91654.566666666666</v>
      </c>
      <c r="E104" s="10">
        <f t="shared" si="1"/>
        <v>511.32254765225474</v>
      </c>
    </row>
    <row r="105" spans="1:5" x14ac:dyDescent="0.25">
      <c r="A105" s="12"/>
      <c r="B105" s="8" t="s">
        <v>13</v>
      </c>
      <c r="C105" s="9">
        <v>172.25</v>
      </c>
      <c r="D105" s="10">
        <v>95232.133333333331</v>
      </c>
      <c r="E105" s="10">
        <f t="shared" si="1"/>
        <v>552.87160135462022</v>
      </c>
    </row>
    <row r="106" spans="1:5" x14ac:dyDescent="0.25">
      <c r="A106" s="12"/>
      <c r="B106" s="8" t="s">
        <v>14</v>
      </c>
      <c r="C106" s="9">
        <v>165.8</v>
      </c>
      <c r="D106" s="10">
        <v>97547.633333333331</v>
      </c>
      <c r="E106" s="10">
        <f t="shared" si="1"/>
        <v>588.34519501407317</v>
      </c>
    </row>
    <row r="107" spans="1:5" x14ac:dyDescent="0.25">
      <c r="A107" s="12"/>
      <c r="B107" s="8" t="s">
        <v>15</v>
      </c>
      <c r="C107" s="9">
        <v>151.75</v>
      </c>
      <c r="D107" s="10">
        <v>94762.066666666666</v>
      </c>
      <c r="E107" s="10">
        <f t="shared" si="1"/>
        <v>624.4617243272927</v>
      </c>
    </row>
    <row r="108" spans="1:5" x14ac:dyDescent="0.25">
      <c r="A108" s="12"/>
      <c r="B108" s="8" t="s">
        <v>16</v>
      </c>
      <c r="C108" s="9">
        <v>139.25</v>
      </c>
      <c r="D108" s="10">
        <v>98780.53333333334</v>
      </c>
      <c r="E108" s="10">
        <f t="shared" si="1"/>
        <v>709.37546379413527</v>
      </c>
    </row>
    <row r="109" spans="1:5" x14ac:dyDescent="0.25">
      <c r="A109" s="12"/>
      <c r="B109" s="8" t="s">
        <v>17</v>
      </c>
      <c r="C109" s="9">
        <v>129.80000000000001</v>
      </c>
      <c r="D109" s="10">
        <v>97161.433333333334</v>
      </c>
      <c r="E109" s="10">
        <f t="shared" si="1"/>
        <v>748.54725218284534</v>
      </c>
    </row>
    <row r="110" spans="1:5" x14ac:dyDescent="0.25">
      <c r="A110" s="12"/>
      <c r="B110" s="8" t="s">
        <v>18</v>
      </c>
      <c r="C110" s="13">
        <v>128</v>
      </c>
      <c r="D110" s="14">
        <v>100287.13333333333</v>
      </c>
      <c r="E110" s="10">
        <f t="shared" si="1"/>
        <v>783.49322916666665</v>
      </c>
    </row>
    <row r="111" spans="1:5" x14ac:dyDescent="0.25">
      <c r="A111" s="15" t="s">
        <v>27</v>
      </c>
      <c r="B111" s="16" t="s">
        <v>7</v>
      </c>
      <c r="C111" s="17">
        <v>117.8</v>
      </c>
      <c r="D111" s="18">
        <v>98503.233333333337</v>
      </c>
      <c r="E111" s="19">
        <f t="shared" si="1"/>
        <v>836.19043576683646</v>
      </c>
    </row>
    <row r="112" spans="1:5" x14ac:dyDescent="0.25">
      <c r="A112" s="15"/>
      <c r="B112" s="16" t="s">
        <v>8</v>
      </c>
      <c r="C112" s="20">
        <v>110.25</v>
      </c>
      <c r="D112" s="19">
        <v>92040.733333333337</v>
      </c>
      <c r="E112" s="19">
        <f t="shared" si="1"/>
        <v>834.83658352229781</v>
      </c>
    </row>
    <row r="113" spans="1:5" x14ac:dyDescent="0.25">
      <c r="A113" s="15"/>
      <c r="B113" s="16" t="s">
        <v>9</v>
      </c>
      <c r="C113" s="20">
        <v>106</v>
      </c>
      <c r="D113" s="19">
        <v>98566.733333333337</v>
      </c>
      <c r="E113" s="19">
        <f t="shared" si="1"/>
        <v>929.8748427672956</v>
      </c>
    </row>
    <row r="114" spans="1:5" x14ac:dyDescent="0.25">
      <c r="A114" s="15"/>
      <c r="B114" s="16" t="s">
        <v>10</v>
      </c>
      <c r="C114" s="24">
        <v>92.5</v>
      </c>
      <c r="D114" s="19">
        <v>92880.333333333328</v>
      </c>
      <c r="E114" s="19">
        <f t="shared" si="1"/>
        <v>1004.1117117117117</v>
      </c>
    </row>
    <row r="115" spans="1:5" x14ac:dyDescent="0.25">
      <c r="A115" s="15"/>
      <c r="B115" s="16" t="s">
        <v>11</v>
      </c>
      <c r="C115" s="22">
        <v>79.2</v>
      </c>
      <c r="D115" s="19">
        <v>90265.1</v>
      </c>
      <c r="E115" s="19">
        <f t="shared" si="1"/>
        <v>1139.7108585858587</v>
      </c>
    </row>
    <row r="116" spans="1:5" x14ac:dyDescent="0.25">
      <c r="A116" s="15"/>
      <c r="B116" s="16" t="s">
        <v>12</v>
      </c>
      <c r="C116" s="22">
        <v>76</v>
      </c>
      <c r="D116" s="23">
        <v>88598.7</v>
      </c>
      <c r="E116" s="19">
        <f t="shared" si="1"/>
        <v>1165.7723684210525</v>
      </c>
    </row>
    <row r="117" spans="1:5" x14ac:dyDescent="0.25">
      <c r="A117" s="15"/>
      <c r="B117" s="16" t="s">
        <v>13</v>
      </c>
      <c r="C117" s="22">
        <v>71.8</v>
      </c>
      <c r="D117" s="19">
        <v>93172.96666666666</v>
      </c>
      <c r="E117" s="19">
        <f t="shared" si="1"/>
        <v>1297.6736304549675</v>
      </c>
    </row>
    <row r="118" spans="1:5" x14ac:dyDescent="0.25">
      <c r="A118" s="15"/>
      <c r="B118" s="16" t="s">
        <v>14</v>
      </c>
      <c r="C118" s="22">
        <v>70</v>
      </c>
      <c r="D118" s="19">
        <v>92872.266666666663</v>
      </c>
      <c r="E118" s="19">
        <f t="shared" si="1"/>
        <v>1326.7466666666667</v>
      </c>
    </row>
    <row r="119" spans="1:5" x14ac:dyDescent="0.25">
      <c r="A119" s="15"/>
      <c r="B119" s="16" t="s">
        <v>15</v>
      </c>
      <c r="C119" s="22">
        <v>72.75</v>
      </c>
      <c r="D119" s="19">
        <v>89973.1</v>
      </c>
      <c r="E119" s="19">
        <f t="shared" si="1"/>
        <v>1236.743642611684</v>
      </c>
    </row>
    <row r="120" spans="1:5" x14ac:dyDescent="0.25">
      <c r="A120" s="15"/>
      <c r="B120" s="16" t="s">
        <v>16</v>
      </c>
      <c r="C120" s="22">
        <v>73.2</v>
      </c>
      <c r="D120" s="19">
        <v>92263.133333333331</v>
      </c>
      <c r="E120" s="19">
        <f t="shared" si="1"/>
        <v>1260.4253187613842</v>
      </c>
    </row>
    <row r="121" spans="1:5" x14ac:dyDescent="0.25">
      <c r="A121" s="15"/>
      <c r="B121" s="16" t="s">
        <v>17</v>
      </c>
      <c r="C121" s="22">
        <v>74.25</v>
      </c>
      <c r="D121" s="19">
        <v>92038.03333333334</v>
      </c>
      <c r="E121" s="19">
        <f t="shared" si="1"/>
        <v>1239.5694725028059</v>
      </c>
    </row>
    <row r="122" spans="1:5" x14ac:dyDescent="0.25">
      <c r="A122" s="15"/>
      <c r="B122" s="16" t="s">
        <v>18</v>
      </c>
      <c r="C122" s="24">
        <v>80.2</v>
      </c>
      <c r="D122" s="19">
        <v>95250.566666666666</v>
      </c>
      <c r="E122" s="19">
        <f t="shared" si="1"/>
        <v>1187.6629260182876</v>
      </c>
    </row>
    <row r="123" spans="1:5" x14ac:dyDescent="0.25">
      <c r="A123" s="12" t="s">
        <v>28</v>
      </c>
      <c r="B123" s="8" t="s">
        <v>7</v>
      </c>
      <c r="C123" s="9">
        <v>86.25</v>
      </c>
      <c r="D123" s="10">
        <v>96119.266666666663</v>
      </c>
      <c r="E123" s="10">
        <f t="shared" si="1"/>
        <v>1114.4262801932366</v>
      </c>
    </row>
    <row r="124" spans="1:5" x14ac:dyDescent="0.25">
      <c r="A124" s="12"/>
      <c r="B124" s="8" t="s">
        <v>8</v>
      </c>
      <c r="C124" s="9">
        <v>91.25</v>
      </c>
      <c r="D124" s="10">
        <v>80405.7</v>
      </c>
      <c r="E124" s="10">
        <f t="shared" si="1"/>
        <v>881.15835616438358</v>
      </c>
    </row>
    <row r="125" spans="1:5" x14ac:dyDescent="0.25">
      <c r="A125" s="12"/>
      <c r="B125" s="8" t="s">
        <v>9</v>
      </c>
      <c r="C125" s="9">
        <v>92</v>
      </c>
      <c r="D125" s="10">
        <v>96907.866666666669</v>
      </c>
      <c r="E125" s="10">
        <f t="shared" si="1"/>
        <v>1053.3463768115942</v>
      </c>
    </row>
    <row r="126" spans="1:5" x14ac:dyDescent="0.25">
      <c r="A126" s="12"/>
      <c r="B126" s="8" t="s">
        <v>10</v>
      </c>
      <c r="C126" s="9">
        <v>93.6</v>
      </c>
      <c r="D126" s="10">
        <v>94588.233333333337</v>
      </c>
      <c r="E126" s="10">
        <f t="shared" si="1"/>
        <v>1010.5580484330485</v>
      </c>
    </row>
    <row r="127" spans="1:5" x14ac:dyDescent="0.25">
      <c r="A127" s="12"/>
      <c r="B127" s="8" t="s">
        <v>11</v>
      </c>
      <c r="C127" s="9">
        <v>100</v>
      </c>
      <c r="D127" s="10">
        <v>97655.366666666669</v>
      </c>
      <c r="E127" s="10">
        <f t="shared" si="1"/>
        <v>976.55366666666669</v>
      </c>
    </row>
    <row r="128" spans="1:5" x14ac:dyDescent="0.25">
      <c r="A128" s="12"/>
      <c r="B128" s="8" t="s">
        <v>12</v>
      </c>
      <c r="C128" s="9">
        <v>97</v>
      </c>
      <c r="D128" s="10">
        <v>94200.666666666672</v>
      </c>
      <c r="E128" s="10">
        <f t="shared" si="1"/>
        <v>971.14089347079039</v>
      </c>
    </row>
    <row r="129" spans="1:5" x14ac:dyDescent="0.25">
      <c r="A129" s="12"/>
      <c r="B129" s="8" t="s">
        <v>13</v>
      </c>
      <c r="C129" s="9">
        <v>102.2</v>
      </c>
      <c r="D129" s="10">
        <v>98089.133333333331</v>
      </c>
      <c r="E129" s="10">
        <f t="shared" si="1"/>
        <v>959.77625570776252</v>
      </c>
    </row>
    <row r="130" spans="1:5" x14ac:dyDescent="0.25">
      <c r="A130" s="12"/>
      <c r="B130" s="8" t="s">
        <v>14</v>
      </c>
      <c r="C130" s="9">
        <v>99.75</v>
      </c>
      <c r="D130" s="10">
        <v>98521.933333333334</v>
      </c>
      <c r="E130" s="10">
        <f t="shared" si="1"/>
        <v>987.68855472013365</v>
      </c>
    </row>
    <row r="131" spans="1:5" x14ac:dyDescent="0.25">
      <c r="A131" s="12"/>
      <c r="B131" s="8" t="s">
        <v>15</v>
      </c>
      <c r="C131" s="9">
        <v>100.5</v>
      </c>
      <c r="D131" s="10">
        <v>95142.666666666672</v>
      </c>
      <c r="E131" s="10">
        <f t="shared" si="1"/>
        <v>946.69320066335001</v>
      </c>
    </row>
    <row r="132" spans="1:5" x14ac:dyDescent="0.25">
      <c r="A132" s="12"/>
      <c r="B132" s="8" t="s">
        <v>16</v>
      </c>
      <c r="C132" s="9">
        <v>99</v>
      </c>
      <c r="D132" s="10">
        <v>100031.7</v>
      </c>
      <c r="E132" s="10">
        <f t="shared" ref="E132:E160" si="2">D132/C132</f>
        <v>1010.4212121212121</v>
      </c>
    </row>
    <row r="133" spans="1:5" x14ac:dyDescent="0.25">
      <c r="A133" s="12"/>
      <c r="B133" s="8" t="s">
        <v>17</v>
      </c>
      <c r="C133" s="9">
        <v>101.5</v>
      </c>
      <c r="D133" s="10">
        <v>97706.233333333337</v>
      </c>
      <c r="E133" s="10">
        <f t="shared" si="2"/>
        <v>962.62298850574712</v>
      </c>
    </row>
    <row r="134" spans="1:5" x14ac:dyDescent="0.25">
      <c r="A134" s="12"/>
      <c r="B134" s="8" t="s">
        <v>18</v>
      </c>
      <c r="C134" s="9">
        <v>104.6</v>
      </c>
      <c r="D134" s="10">
        <v>101224.5</v>
      </c>
      <c r="E134" s="10">
        <f t="shared" si="2"/>
        <v>967.72944550669217</v>
      </c>
    </row>
    <row r="135" spans="1:5" x14ac:dyDescent="0.25">
      <c r="A135" s="12" t="s">
        <v>29</v>
      </c>
      <c r="B135" s="8" t="s">
        <v>7</v>
      </c>
      <c r="C135" s="9">
        <v>111</v>
      </c>
      <c r="D135" s="10">
        <v>98438.166666666672</v>
      </c>
      <c r="E135" s="10">
        <f t="shared" si="2"/>
        <v>886.83033033033041</v>
      </c>
    </row>
    <row r="136" spans="1:5" x14ac:dyDescent="0.25">
      <c r="A136" s="12"/>
      <c r="B136" s="8" t="s">
        <v>8</v>
      </c>
      <c r="C136" s="9">
        <v>121.25</v>
      </c>
      <c r="D136" s="10">
        <v>88234.7</v>
      </c>
      <c r="E136" s="10">
        <f t="shared" si="2"/>
        <v>727.70886597938147</v>
      </c>
    </row>
    <row r="137" spans="1:5" x14ac:dyDescent="0.25">
      <c r="A137" s="12"/>
      <c r="B137" s="8" t="s">
        <v>9</v>
      </c>
      <c r="C137" s="9">
        <v>134.75</v>
      </c>
      <c r="D137" s="10">
        <v>98609.53333333334</v>
      </c>
      <c r="E137" s="10">
        <f t="shared" si="2"/>
        <v>731.79616573902297</v>
      </c>
    </row>
    <row r="138" spans="1:5" x14ac:dyDescent="0.25">
      <c r="A138" s="12"/>
      <c r="B138" s="8" t="s">
        <v>10</v>
      </c>
      <c r="C138" s="9">
        <v>142</v>
      </c>
      <c r="D138" s="10">
        <v>96500.766666666663</v>
      </c>
      <c r="E138" s="10">
        <f t="shared" si="2"/>
        <v>679.5828638497652</v>
      </c>
    </row>
    <row r="139" spans="1:5" x14ac:dyDescent="0.25">
      <c r="A139" s="12"/>
      <c r="B139" s="8" t="s">
        <v>11</v>
      </c>
      <c r="C139" s="9">
        <v>149</v>
      </c>
      <c r="D139" s="10">
        <v>101006.7</v>
      </c>
      <c r="E139" s="10">
        <f t="shared" si="2"/>
        <v>677.89731543624157</v>
      </c>
    </row>
    <row r="140" spans="1:5" x14ac:dyDescent="0.25">
      <c r="A140" s="12"/>
      <c r="B140" s="8" t="s">
        <v>12</v>
      </c>
      <c r="C140" s="9">
        <v>153.25</v>
      </c>
      <c r="D140" s="10">
        <v>98525.266666666663</v>
      </c>
      <c r="E140" s="10">
        <f t="shared" si="2"/>
        <v>642.90549211528003</v>
      </c>
    </row>
    <row r="141" spans="1:5" x14ac:dyDescent="0.25">
      <c r="A141" s="12"/>
      <c r="B141" s="8" t="s">
        <v>13</v>
      </c>
      <c r="C141" s="9">
        <v>154.19999999999999</v>
      </c>
      <c r="D141" s="10">
        <v>101825.23333333334</v>
      </c>
      <c r="E141" s="10">
        <f t="shared" si="2"/>
        <v>660.34522265456121</v>
      </c>
    </row>
    <row r="142" spans="1:5" x14ac:dyDescent="0.25">
      <c r="A142" s="12"/>
      <c r="B142" s="8" t="s">
        <v>14</v>
      </c>
      <c r="C142" s="9">
        <v>159.5</v>
      </c>
      <c r="D142" s="10">
        <v>102643.83333333333</v>
      </c>
      <c r="E142" s="10">
        <f t="shared" si="2"/>
        <v>643.53500522466038</v>
      </c>
    </row>
    <row r="143" spans="1:5" x14ac:dyDescent="0.25">
      <c r="A143" s="12"/>
      <c r="B143" s="8" t="s">
        <v>15</v>
      </c>
      <c r="C143" s="9">
        <v>161.80000000000001</v>
      </c>
      <c r="D143" s="10">
        <v>100538.66666666667</v>
      </c>
      <c r="E143" s="10">
        <f t="shared" si="2"/>
        <v>621.37618459002886</v>
      </c>
    </row>
    <row r="144" spans="1:5" x14ac:dyDescent="0.25">
      <c r="A144" s="12"/>
      <c r="B144" s="8" t="s">
        <v>16</v>
      </c>
      <c r="C144" s="9">
        <v>157</v>
      </c>
      <c r="D144" s="10">
        <v>103963.53333333334</v>
      </c>
      <c r="E144" s="10">
        <f t="shared" si="2"/>
        <v>662.1881104033971</v>
      </c>
    </row>
    <row r="145" spans="1:5" x14ac:dyDescent="0.25">
      <c r="A145" s="12"/>
      <c r="B145" s="8" t="s">
        <v>17</v>
      </c>
      <c r="C145" s="9">
        <v>155.5</v>
      </c>
      <c r="D145" s="10">
        <v>100950.8</v>
      </c>
      <c r="E145" s="10">
        <f t="shared" si="2"/>
        <v>649.20128617363343</v>
      </c>
    </row>
    <row r="146" spans="1:5" x14ac:dyDescent="0.25">
      <c r="A146" s="12"/>
      <c r="B146" s="8" t="s">
        <v>18</v>
      </c>
      <c r="C146" s="9">
        <v>154.6</v>
      </c>
      <c r="D146" s="10">
        <v>102633.86666666667</v>
      </c>
      <c r="E146" s="10">
        <f t="shared" si="2"/>
        <v>663.86718413109099</v>
      </c>
    </row>
    <row r="147" spans="1:5" x14ac:dyDescent="0.25">
      <c r="A147" s="25" t="s">
        <v>30</v>
      </c>
      <c r="B147" s="8" t="s">
        <v>7</v>
      </c>
      <c r="C147" s="9">
        <v>154.5</v>
      </c>
      <c r="D147" s="10">
        <v>105186.83333333333</v>
      </c>
      <c r="E147" s="10">
        <f t="shared" si="2"/>
        <v>680.82092772384033</v>
      </c>
    </row>
    <row r="148" spans="1:5" x14ac:dyDescent="0.25">
      <c r="A148" s="26"/>
      <c r="B148" s="8" t="s">
        <v>8</v>
      </c>
      <c r="C148" s="9">
        <v>152.5</v>
      </c>
      <c r="D148" s="10">
        <v>95050.666666666672</v>
      </c>
      <c r="E148" s="10">
        <f t="shared" si="2"/>
        <v>623.28306010928964</v>
      </c>
    </row>
    <row r="149" spans="1:5" x14ac:dyDescent="0.25">
      <c r="A149" s="26"/>
      <c r="B149" s="8" t="s">
        <v>9</v>
      </c>
      <c r="C149" s="9">
        <v>158.19999999999999</v>
      </c>
      <c r="D149" s="10">
        <v>105637.1</v>
      </c>
      <c r="E149" s="10">
        <f t="shared" si="2"/>
        <v>667.74399494311012</v>
      </c>
    </row>
    <row r="150" spans="1:5" x14ac:dyDescent="0.25">
      <c r="A150" s="26"/>
      <c r="B150" s="8" t="s">
        <v>10</v>
      </c>
      <c r="C150" s="9">
        <v>158.75</v>
      </c>
      <c r="D150" s="10">
        <v>102645.56666666667</v>
      </c>
      <c r="E150" s="10">
        <f t="shared" si="2"/>
        <v>646.58624671916004</v>
      </c>
    </row>
    <row r="151" spans="1:5" x14ac:dyDescent="0.25">
      <c r="A151" s="26"/>
      <c r="B151" s="8" t="s">
        <v>11</v>
      </c>
      <c r="C151" s="9">
        <v>144</v>
      </c>
      <c r="D151" s="27">
        <v>107016.33333333333</v>
      </c>
      <c r="E151" s="10">
        <f t="shared" si="2"/>
        <v>743.16898148148141</v>
      </c>
    </row>
    <row r="152" spans="1:5" x14ac:dyDescent="0.25">
      <c r="A152" s="26"/>
      <c r="B152" s="8" t="s">
        <v>12</v>
      </c>
      <c r="C152" s="9">
        <v>131.19999999999999</v>
      </c>
      <c r="D152" s="10">
        <v>103250.2</v>
      </c>
      <c r="E152" s="10">
        <f t="shared" si="2"/>
        <v>786.96798780487813</v>
      </c>
    </row>
    <row r="153" spans="1:5" x14ac:dyDescent="0.25">
      <c r="A153" s="26"/>
      <c r="B153" s="8" t="s">
        <v>13</v>
      </c>
      <c r="C153" s="9">
        <v>131.75</v>
      </c>
      <c r="D153" s="10">
        <v>106830.26666666666</v>
      </c>
      <c r="E153" s="10">
        <f t="shared" si="2"/>
        <v>810.85591397849464</v>
      </c>
    </row>
    <row r="154" spans="1:5" x14ac:dyDescent="0.25">
      <c r="A154" s="26"/>
      <c r="B154" s="8" t="s">
        <v>14</v>
      </c>
      <c r="C154" s="28">
        <v>120.75</v>
      </c>
      <c r="D154" s="10">
        <v>107999.36666666667</v>
      </c>
      <c r="E154" s="10">
        <f t="shared" si="2"/>
        <v>894.40469289164946</v>
      </c>
    </row>
    <row r="155" spans="1:5" x14ac:dyDescent="0.25">
      <c r="A155" s="26"/>
      <c r="B155" s="8" t="s">
        <v>15</v>
      </c>
      <c r="C155" s="9">
        <v>116.4</v>
      </c>
      <c r="D155" s="10">
        <v>104487</v>
      </c>
      <c r="E155" s="10">
        <f t="shared" si="2"/>
        <v>897.65463917525767</v>
      </c>
    </row>
    <row r="156" spans="1:5" x14ac:dyDescent="0.25">
      <c r="A156" s="26"/>
      <c r="B156" s="8" t="s">
        <v>16</v>
      </c>
      <c r="C156" s="9">
        <v>117.5</v>
      </c>
      <c r="D156" s="10">
        <v>107835.13333333333</v>
      </c>
      <c r="E156" s="10">
        <f t="shared" si="2"/>
        <v>917.74581560283684</v>
      </c>
    </row>
    <row r="157" spans="1:5" x14ac:dyDescent="0.25">
      <c r="A157" s="26"/>
      <c r="B157" s="8" t="s">
        <v>17</v>
      </c>
      <c r="C157" s="9">
        <v>116.75</v>
      </c>
      <c r="D157" s="10">
        <v>105948.56666666667</v>
      </c>
      <c r="E157" s="10">
        <f t="shared" si="2"/>
        <v>907.48236973590292</v>
      </c>
    </row>
    <row r="158" spans="1:5" x14ac:dyDescent="0.25">
      <c r="A158" s="29"/>
      <c r="B158" s="8" t="s">
        <v>18</v>
      </c>
      <c r="C158" s="9">
        <v>118.8</v>
      </c>
      <c r="D158" s="30">
        <v>106000</v>
      </c>
      <c r="E158" s="30">
        <f t="shared" si="2"/>
        <v>892.25589225589226</v>
      </c>
    </row>
    <row r="159" spans="1:5" ht="15" customHeight="1" x14ac:dyDescent="0.25">
      <c r="A159" s="31" t="s">
        <v>31</v>
      </c>
      <c r="B159" s="8" t="s">
        <v>7</v>
      </c>
      <c r="C159" s="9">
        <v>118.5</v>
      </c>
      <c r="D159" s="30">
        <v>108000</v>
      </c>
      <c r="E159" s="30">
        <f t="shared" si="2"/>
        <v>911.39240506329111</v>
      </c>
    </row>
    <row r="160" spans="1:5" ht="15" x14ac:dyDescent="0.35">
      <c r="A160" s="32"/>
      <c r="B160" s="8" t="s">
        <v>32</v>
      </c>
      <c r="C160" s="9">
        <v>119</v>
      </c>
      <c r="D160" s="30">
        <v>105000</v>
      </c>
      <c r="E160" s="30">
        <f t="shared" si="2"/>
        <v>882.35294117647061</v>
      </c>
    </row>
    <row r="161" spans="4:4" ht="15" x14ac:dyDescent="0.35">
      <c r="D161" s="34" t="s">
        <v>33</v>
      </c>
    </row>
  </sheetData>
  <mergeCells count="14">
    <mergeCell ref="A147:A158"/>
    <mergeCell ref="A159:A160"/>
    <mergeCell ref="A75:A86"/>
    <mergeCell ref="A87:A98"/>
    <mergeCell ref="A99:A110"/>
    <mergeCell ref="A111:A122"/>
    <mergeCell ref="A123:A134"/>
    <mergeCell ref="A135:A146"/>
    <mergeCell ref="A3:A14"/>
    <mergeCell ref="A15:A26"/>
    <mergeCell ref="A27:A38"/>
    <mergeCell ref="A39:A50"/>
    <mergeCell ref="A51:A62"/>
    <mergeCell ref="A63:A74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2016</vt:lpstr>
      <vt:lpstr>2020</vt:lpstr>
      <vt:lpstr>리그 vs 생산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seoungbin choi</dc:creator>
  <cp:lastModifiedBy>seoungbin choi</cp:lastModifiedBy>
  <dcterms:created xsi:type="dcterms:W3CDTF">2024-02-22T06:09:30Z</dcterms:created>
  <dcterms:modified xsi:type="dcterms:W3CDTF">2024-02-22T06:10:50Z</dcterms:modified>
</cp:coreProperties>
</file>